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0610" windowHeight="11640" firstSheet="3" activeTab="3"/>
  </bookViews>
  <sheets>
    <sheet name="0000" sheetId="1" state="veryHidden" r:id="rId1"/>
    <sheet name="1000" sheetId="2" state="veryHidden" r:id="rId2"/>
    <sheet name="2000" sheetId="3" state="veryHidden" r:id="rId3"/>
    <sheet name="総体計画・審判" sheetId="4" r:id="rId4"/>
    <sheet name="試合結果スコアー" sheetId="5" r:id="rId5"/>
  </sheets>
  <definedNames>
    <definedName name="_xlnm.Print_Area" localSheetId="4">'試合結果スコアー'!$A$1:$X$69</definedName>
    <definedName name="_xlnm.Print_Area" localSheetId="3">'総体計画・審判'!$A$1:$AG$47</definedName>
  </definedNames>
  <calcPr fullCalcOnLoad="1"/>
</workbook>
</file>

<file path=xl/sharedStrings.xml><?xml version="1.0" encoding="utf-8"?>
<sst xmlns="http://schemas.openxmlformats.org/spreadsheetml/2006/main" count="339" uniqueCount="133">
  <si>
    <t>期日</t>
  </si>
  <si>
    <t>主催</t>
  </si>
  <si>
    <t>日程</t>
  </si>
  <si>
    <t>会場</t>
  </si>
  <si>
    <t>地区代表数</t>
  </si>
  <si>
    <t>組み合わせ</t>
  </si>
  <si>
    <t>参加資格・競技規則</t>
  </si>
  <si>
    <t>男子</t>
  </si>
  <si>
    <t>女子</t>
  </si>
  <si>
    <t>平成</t>
  </si>
  <si>
    <t>月</t>
  </si>
  <si>
    <t>日</t>
  </si>
  <si>
    <t>年</t>
  </si>
  <si>
    <t>薩摩川内市教育委員会</t>
  </si>
  <si>
    <t>川薩地区中体連</t>
  </si>
  <si>
    <t>準備</t>
  </si>
  <si>
    <t>監督会</t>
  </si>
  <si>
    <t>開始式</t>
  </si>
  <si>
    <t>試合開始時刻</t>
  </si>
  <si>
    <t>１日目</t>
  </si>
  <si>
    <t>２日目</t>
  </si>
  <si>
    <t>サンアリーナせんだいメインフロア－（３面）</t>
  </si>
  <si>
    <t>中体連総体競技別大会要項冊子を参照</t>
  </si>
  <si>
    <t>＊ﾘｰｸﾞの順位決定は，勝率，得失点，ｱﾍﾞﾚｰｼﾞ</t>
  </si>
  <si>
    <t>【式係】</t>
  </si>
  <si>
    <t>進行</t>
  </si>
  <si>
    <t>成績発表・表彰</t>
  </si>
  <si>
    <t>講評</t>
  </si>
  <si>
    <t>Ａ①</t>
  </si>
  <si>
    <t>Ｃ①</t>
  </si>
  <si>
    <t>Ａ③</t>
  </si>
  <si>
    <t>　</t>
  </si>
  <si>
    <t>Ｂ③</t>
  </si>
  <si>
    <t>Ａ⑤</t>
  </si>
  <si>
    <t>Ｃ⑤</t>
  </si>
  <si>
    <t>Ｂ①</t>
  </si>
  <si>
    <t>Ｃ③</t>
  </si>
  <si>
    <t>Ａ②</t>
  </si>
  <si>
    <t>Ｃ②</t>
  </si>
  <si>
    <t>イ</t>
  </si>
  <si>
    <t>ア</t>
  </si>
  <si>
    <t>川内北</t>
  </si>
  <si>
    <t>宮之城</t>
  </si>
  <si>
    <t>川内南</t>
  </si>
  <si>
    <t>川内中央</t>
  </si>
  <si>
    <t>１・２位決定戦</t>
  </si>
  <si>
    <t>３・４位決定戦</t>
  </si>
  <si>
    <t>５・６位決定戦</t>
  </si>
  <si>
    <t>７・８位決定戦</t>
  </si>
  <si>
    <t>Ｂ②</t>
  </si>
  <si>
    <t>Ｂ④</t>
  </si>
  <si>
    <t>Ｃ④</t>
  </si>
  <si>
    <t>Ａ④</t>
  </si>
  <si>
    <t>リーグ順位</t>
  </si>
  <si>
    <t>－</t>
  </si>
  <si>
    <t>１位</t>
  </si>
  <si>
    <t>　</t>
  </si>
  <si>
    <t>－</t>
  </si>
  <si>
    <t>２位</t>
  </si>
  <si>
    <t>３位</t>
  </si>
  <si>
    <t>　</t>
  </si>
  <si>
    <t>予選リーグ試合結果</t>
  </si>
  <si>
    <t>４位</t>
  </si>
  <si>
    <t>５位</t>
  </si>
  <si>
    <t>６位</t>
  </si>
  <si>
    <t>男子順位決定戦</t>
  </si>
  <si>
    <t>女子順位決定戦</t>
  </si>
  <si>
    <t>７位</t>
  </si>
  <si>
    <t>８位</t>
  </si>
  <si>
    <t>最終順位</t>
  </si>
  <si>
    <t>女　　子</t>
  </si>
  <si>
    <t>男　　子</t>
  </si>
  <si>
    <t>　</t>
  </si>
  <si>
    <t xml:space="preserve"> </t>
  </si>
  <si>
    <t>シード１</t>
  </si>
  <si>
    <t>シード２</t>
  </si>
  <si>
    <t>シード３</t>
  </si>
  <si>
    <t>シード４</t>
  </si>
  <si>
    <t>シード５</t>
  </si>
  <si>
    <t>Ａ②</t>
  </si>
  <si>
    <t>Ａ③</t>
  </si>
  <si>
    <t>Ｃ③</t>
  </si>
  <si>
    <t>Ｃ②</t>
  </si>
  <si>
    <t>Ａ⑤</t>
  </si>
  <si>
    <t>Ｃ⑤</t>
  </si>
  <si>
    <t>Ａ⑥</t>
  </si>
  <si>
    <t>Ｃ⑥</t>
  </si>
  <si>
    <t>Ａ①</t>
  </si>
  <si>
    <t>Ｂ①</t>
  </si>
  <si>
    <t>Ｃ①</t>
  </si>
  <si>
    <t>Ａ④</t>
  </si>
  <si>
    <t>Ｂ④</t>
  </si>
  <si>
    <t>Ｃ④</t>
  </si>
  <si>
    <t>☆男子は５位，女子は４位までｼｰﾄﾞ</t>
  </si>
  <si>
    <t>‥‥‥‥</t>
  </si>
  <si>
    <t>８：００～</t>
  </si>
  <si>
    <t>‥</t>
  </si>
  <si>
    <t>８：５０～</t>
  </si>
  <si>
    <t>９：００～</t>
  </si>
  <si>
    <t>‥‥</t>
  </si>
  <si>
    <t>９：３０～</t>
  </si>
  <si>
    <t>ア　１位</t>
  </si>
  <si>
    <t>ア　２位</t>
  </si>
  <si>
    <t>ア　３位</t>
  </si>
  <si>
    <t>イ　１位</t>
  </si>
  <si>
    <t>イ　２位</t>
  </si>
  <si>
    <t>イ　３位</t>
  </si>
  <si>
    <t>ア　４位</t>
  </si>
  <si>
    <t>イ　４位</t>
  </si>
  <si>
    <t>村田</t>
  </si>
  <si>
    <t>９：００～</t>
  </si>
  <si>
    <t>ア</t>
  </si>
  <si>
    <t>－</t>
  </si>
  <si>
    <t>－</t>
  </si>
  <si>
    <t>－</t>
  </si>
  <si>
    <t>－</t>
  </si>
  <si>
    <t>イ</t>
  </si>
  <si>
    <t>　</t>
  </si>
  <si>
    <t>－</t>
  </si>
  <si>
    <t xml:space="preserve"> </t>
  </si>
  <si>
    <t>川薩地区総体バスケットボール競技</t>
  </si>
  <si>
    <t>東郷</t>
  </si>
  <si>
    <t>れいめい</t>
  </si>
  <si>
    <t>2013/6/11～12</t>
  </si>
  <si>
    <t>松田</t>
  </si>
  <si>
    <t>（木）</t>
  </si>
  <si>
    <t>（金）</t>
  </si>
  <si>
    <t>平成２６年度川薩地区総体バスケットボール競技実施要項</t>
  </si>
  <si>
    <t>ｱﾘｰﾅ開館7：50</t>
  </si>
  <si>
    <t>れいめい</t>
  </si>
  <si>
    <t>入来</t>
  </si>
  <si>
    <t>樋脇</t>
  </si>
  <si>
    <t>京田校長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</si>
</sst>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i/>
      <sz val="11"/>
      <name val="ＭＳ Ｐゴシック"/>
      <family val="3"/>
    </font>
    <font>
      <b/>
      <sz val="14"/>
      <name val="HG創英角ﾎﾟｯﾌﾟ体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b/>
      <sz val="18"/>
      <name val="富士ポップ"/>
      <family val="3"/>
    </font>
    <font>
      <b/>
      <sz val="14"/>
      <name val="富士ポップ"/>
      <family val="3"/>
    </font>
    <font>
      <b/>
      <sz val="18"/>
      <name val="富士ポップＰ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slantDashDot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vertical="top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shrinkToFi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 horizontal="center" vertical="center" shrinkToFit="1"/>
    </xf>
    <xf numFmtId="0" fontId="0" fillId="0" borderId="11" xfId="0" applyFill="1" applyBorder="1" applyAlignment="1">
      <alignment shrinkToFi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2" xfId="0" applyFill="1" applyBorder="1" applyAlignment="1">
      <alignment horizontal="center" shrinkToFit="1"/>
    </xf>
    <xf numFmtId="0" fontId="0" fillId="0" borderId="24" xfId="0" applyFill="1" applyBorder="1" applyAlignment="1">
      <alignment shrinkToFi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 horizontal="distributed" shrinkToFit="1"/>
    </xf>
    <xf numFmtId="0" fontId="0" fillId="0" borderId="24" xfId="0" applyFont="1" applyFill="1" applyBorder="1" applyAlignment="1">
      <alignment horizontal="distributed" shrinkToFit="1"/>
    </xf>
    <xf numFmtId="0" fontId="0" fillId="0" borderId="12" xfId="0" applyFont="1" applyFill="1" applyBorder="1" applyAlignment="1">
      <alignment shrinkToFit="1"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6" xfId="0" applyFill="1" applyBorder="1" applyAlignment="1">
      <alignment horizontal="center" vertical="center" shrinkToFit="1"/>
    </xf>
    <xf numFmtId="0" fontId="0" fillId="0" borderId="36" xfId="0" applyFill="1" applyBorder="1" applyAlignment="1">
      <alignment/>
    </xf>
    <xf numFmtId="0" fontId="0" fillId="0" borderId="16" xfId="0" applyFill="1" applyBorder="1" applyAlignment="1">
      <alignment shrinkToFit="1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2" xfId="0" applyFill="1" applyBorder="1" applyAlignment="1" applyProtection="1">
      <alignment horizontal="distributed" shrinkToFit="1"/>
      <protection hidden="1"/>
    </xf>
    <xf numFmtId="0" fontId="0" fillId="0" borderId="28" xfId="0" applyFill="1" applyBorder="1" applyAlignment="1">
      <alignment shrinkToFit="1"/>
    </xf>
    <xf numFmtId="0" fontId="0" fillId="0" borderId="32" xfId="0" applyFill="1" applyBorder="1" applyAlignment="1" applyProtection="1">
      <alignment horizontal="distributed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5" fillId="0" borderId="15" xfId="0" applyFont="1" applyBorder="1" applyAlignment="1">
      <alignment horizontal="left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8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13" fillId="0" borderId="29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shrinkToFit="1"/>
    </xf>
    <xf numFmtId="0" fontId="10" fillId="0" borderId="24" xfId="0" applyFont="1" applyFill="1" applyBorder="1" applyAlignment="1">
      <alignment horizontal="center" shrinkToFit="1"/>
    </xf>
    <xf numFmtId="0" fontId="14" fillId="0" borderId="29" xfId="0" applyFont="1" applyFill="1" applyBorder="1" applyAlignment="1">
      <alignment horizontal="center"/>
    </xf>
    <xf numFmtId="176" fontId="0" fillId="0" borderId="29" xfId="0" applyNumberForma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10</xdr:row>
      <xdr:rowOff>104775</xdr:rowOff>
    </xdr:from>
    <xdr:to>
      <xdr:col>8</xdr:col>
      <xdr:colOff>171450</xdr:colOff>
      <xdr:row>10</xdr:row>
      <xdr:rowOff>104775</xdr:rowOff>
    </xdr:to>
    <xdr:sp>
      <xdr:nvSpPr>
        <xdr:cNvPr id="1" name="Line 3"/>
        <xdr:cNvSpPr>
          <a:spLocks/>
        </xdr:cNvSpPr>
      </xdr:nvSpPr>
      <xdr:spPr>
        <a:xfrm>
          <a:off x="1228725" y="24003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10</xdr:row>
      <xdr:rowOff>104775</xdr:rowOff>
    </xdr:from>
    <xdr:to>
      <xdr:col>16</xdr:col>
      <xdr:colOff>104775</xdr:colOff>
      <xdr:row>10</xdr:row>
      <xdr:rowOff>104775</xdr:rowOff>
    </xdr:to>
    <xdr:sp>
      <xdr:nvSpPr>
        <xdr:cNvPr id="2" name="Line 4"/>
        <xdr:cNvSpPr>
          <a:spLocks/>
        </xdr:cNvSpPr>
      </xdr:nvSpPr>
      <xdr:spPr>
        <a:xfrm>
          <a:off x="2714625" y="2400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15</xdr:col>
      <xdr:colOff>0</xdr:colOff>
      <xdr:row>19</xdr:row>
      <xdr:rowOff>161925</xdr:rowOff>
    </xdr:to>
    <xdr:sp>
      <xdr:nvSpPr>
        <xdr:cNvPr id="3" name="Line 5"/>
        <xdr:cNvSpPr>
          <a:spLocks/>
        </xdr:cNvSpPr>
      </xdr:nvSpPr>
      <xdr:spPr>
        <a:xfrm>
          <a:off x="762000" y="2867025"/>
          <a:ext cx="2200275" cy="1304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15</xdr:col>
      <xdr:colOff>0</xdr:colOff>
      <xdr:row>20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762000" y="2876550"/>
          <a:ext cx="2200275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31</xdr:col>
      <xdr:colOff>0</xdr:colOff>
      <xdr:row>19</xdr:row>
      <xdr:rowOff>161925</xdr:rowOff>
    </xdr:to>
    <xdr:sp>
      <xdr:nvSpPr>
        <xdr:cNvPr id="5" name="Line 9"/>
        <xdr:cNvSpPr>
          <a:spLocks/>
        </xdr:cNvSpPr>
      </xdr:nvSpPr>
      <xdr:spPr>
        <a:xfrm>
          <a:off x="3962400" y="2867025"/>
          <a:ext cx="2200275" cy="1304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31</xdr:col>
      <xdr:colOff>0</xdr:colOff>
      <xdr:row>19</xdr:row>
      <xdr:rowOff>161925</xdr:rowOff>
    </xdr:to>
    <xdr:sp>
      <xdr:nvSpPr>
        <xdr:cNvPr id="6" name="Line 10"/>
        <xdr:cNvSpPr>
          <a:spLocks/>
        </xdr:cNvSpPr>
      </xdr:nvSpPr>
      <xdr:spPr>
        <a:xfrm flipV="1">
          <a:off x="3962400" y="2867025"/>
          <a:ext cx="2200275" cy="1304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29</xdr:col>
      <xdr:colOff>0</xdr:colOff>
      <xdr:row>38</xdr:row>
      <xdr:rowOff>161925</xdr:rowOff>
    </xdr:to>
    <xdr:sp>
      <xdr:nvSpPr>
        <xdr:cNvPr id="7" name="Line 20"/>
        <xdr:cNvSpPr>
          <a:spLocks/>
        </xdr:cNvSpPr>
      </xdr:nvSpPr>
      <xdr:spPr>
        <a:xfrm>
          <a:off x="3562350" y="6486525"/>
          <a:ext cx="2200275" cy="1304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9525</xdr:rowOff>
    </xdr:from>
    <xdr:to>
      <xdr:col>29</xdr:col>
      <xdr:colOff>0</xdr:colOff>
      <xdr:row>39</xdr:row>
      <xdr:rowOff>0</xdr:rowOff>
    </xdr:to>
    <xdr:sp>
      <xdr:nvSpPr>
        <xdr:cNvPr id="8" name="Line 21"/>
        <xdr:cNvSpPr>
          <a:spLocks/>
        </xdr:cNvSpPr>
      </xdr:nvSpPr>
      <xdr:spPr>
        <a:xfrm flipV="1">
          <a:off x="3562350" y="6496050"/>
          <a:ext cx="2200275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13</xdr:col>
      <xdr:colOff>0</xdr:colOff>
      <xdr:row>39</xdr:row>
      <xdr:rowOff>0</xdr:rowOff>
    </xdr:to>
    <xdr:sp>
      <xdr:nvSpPr>
        <xdr:cNvPr id="9" name="Line 23"/>
        <xdr:cNvSpPr>
          <a:spLocks/>
        </xdr:cNvSpPr>
      </xdr:nvSpPr>
      <xdr:spPr>
        <a:xfrm>
          <a:off x="1562100" y="6486525"/>
          <a:ext cx="1000125" cy="1333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10" name="Line 24"/>
        <xdr:cNvSpPr>
          <a:spLocks/>
        </xdr:cNvSpPr>
      </xdr:nvSpPr>
      <xdr:spPr>
        <a:xfrm flipH="1">
          <a:off x="561975" y="78200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8</xdr:col>
      <xdr:colOff>0</xdr:colOff>
      <xdr:row>39</xdr:row>
      <xdr:rowOff>0</xdr:rowOff>
    </xdr:to>
    <xdr:sp>
      <xdr:nvSpPr>
        <xdr:cNvPr id="11" name="Line 25"/>
        <xdr:cNvSpPr>
          <a:spLocks/>
        </xdr:cNvSpPr>
      </xdr:nvSpPr>
      <xdr:spPr>
        <a:xfrm flipH="1">
          <a:off x="561975" y="6486525"/>
          <a:ext cx="10001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0</xdr:rowOff>
    </xdr:from>
    <xdr:to>
      <xdr:col>6</xdr:col>
      <xdr:colOff>85725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838200" y="5334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10</xdr:row>
      <xdr:rowOff>0</xdr:rowOff>
    </xdr:from>
    <xdr:to>
      <xdr:col>6</xdr:col>
      <xdr:colOff>85725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38200" y="13335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17</xdr:row>
      <xdr:rowOff>0</xdr:rowOff>
    </xdr:from>
    <xdr:to>
      <xdr:col>6</xdr:col>
      <xdr:colOff>85725</xdr:colOff>
      <xdr:row>22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38200" y="21336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24</xdr:row>
      <xdr:rowOff>0</xdr:rowOff>
    </xdr:from>
    <xdr:to>
      <xdr:col>6</xdr:col>
      <xdr:colOff>66675</xdr:colOff>
      <xdr:row>28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838200" y="2933700"/>
          <a:ext cx="847725" cy="6953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31</xdr:row>
      <xdr:rowOff>0</xdr:rowOff>
    </xdr:from>
    <xdr:to>
      <xdr:col>6</xdr:col>
      <xdr:colOff>85725</xdr:colOff>
      <xdr:row>35</xdr:row>
      <xdr:rowOff>0</xdr:rowOff>
    </xdr:to>
    <xdr:sp>
      <xdr:nvSpPr>
        <xdr:cNvPr id="5" name="AutoShape 8"/>
        <xdr:cNvSpPr>
          <a:spLocks/>
        </xdr:cNvSpPr>
      </xdr:nvSpPr>
      <xdr:spPr>
        <a:xfrm>
          <a:off x="838200" y="3933825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36</xdr:row>
      <xdr:rowOff>0</xdr:rowOff>
    </xdr:from>
    <xdr:to>
      <xdr:col>6</xdr:col>
      <xdr:colOff>85725</xdr:colOff>
      <xdr:row>36</xdr:row>
      <xdr:rowOff>0</xdr:rowOff>
    </xdr:to>
    <xdr:sp>
      <xdr:nvSpPr>
        <xdr:cNvPr id="6" name="AutoShape 9"/>
        <xdr:cNvSpPr>
          <a:spLocks/>
        </xdr:cNvSpPr>
      </xdr:nvSpPr>
      <xdr:spPr>
        <a:xfrm>
          <a:off x="838200" y="467677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37</xdr:row>
      <xdr:rowOff>0</xdr:rowOff>
    </xdr:from>
    <xdr:to>
      <xdr:col>6</xdr:col>
      <xdr:colOff>85725</xdr:colOff>
      <xdr:row>41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838200" y="4733925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43</xdr:row>
      <xdr:rowOff>0</xdr:rowOff>
    </xdr:from>
    <xdr:to>
      <xdr:col>6</xdr:col>
      <xdr:colOff>85725</xdr:colOff>
      <xdr:row>47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838200" y="5534025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36</xdr:row>
      <xdr:rowOff>0</xdr:rowOff>
    </xdr:from>
    <xdr:to>
      <xdr:col>6</xdr:col>
      <xdr:colOff>85725</xdr:colOff>
      <xdr:row>36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838200" y="467677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36</xdr:row>
      <xdr:rowOff>0</xdr:rowOff>
    </xdr:from>
    <xdr:to>
      <xdr:col>6</xdr:col>
      <xdr:colOff>85725</xdr:colOff>
      <xdr:row>36</xdr:row>
      <xdr:rowOff>0</xdr:rowOff>
    </xdr:to>
    <xdr:sp>
      <xdr:nvSpPr>
        <xdr:cNvPr id="10" name="AutoShape 19"/>
        <xdr:cNvSpPr>
          <a:spLocks/>
        </xdr:cNvSpPr>
      </xdr:nvSpPr>
      <xdr:spPr>
        <a:xfrm>
          <a:off x="838200" y="467677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36</xdr:row>
      <xdr:rowOff>0</xdr:rowOff>
    </xdr:from>
    <xdr:to>
      <xdr:col>6</xdr:col>
      <xdr:colOff>85725</xdr:colOff>
      <xdr:row>36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838200" y="467677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36</xdr:row>
      <xdr:rowOff>0</xdr:rowOff>
    </xdr:from>
    <xdr:to>
      <xdr:col>6</xdr:col>
      <xdr:colOff>85725</xdr:colOff>
      <xdr:row>36</xdr:row>
      <xdr:rowOff>0</xdr:rowOff>
    </xdr:to>
    <xdr:sp>
      <xdr:nvSpPr>
        <xdr:cNvPr id="12" name="AutoShape 25"/>
        <xdr:cNvSpPr>
          <a:spLocks/>
        </xdr:cNvSpPr>
      </xdr:nvSpPr>
      <xdr:spPr>
        <a:xfrm>
          <a:off x="838200" y="467677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3</xdr:row>
      <xdr:rowOff>0</xdr:rowOff>
    </xdr:from>
    <xdr:to>
      <xdr:col>13</xdr:col>
      <xdr:colOff>85725</xdr:colOff>
      <xdr:row>7</xdr:row>
      <xdr:rowOff>161925</xdr:rowOff>
    </xdr:to>
    <xdr:sp>
      <xdr:nvSpPr>
        <xdr:cNvPr id="13" name="AutoShape 28"/>
        <xdr:cNvSpPr>
          <a:spLocks/>
        </xdr:cNvSpPr>
      </xdr:nvSpPr>
      <xdr:spPr>
        <a:xfrm>
          <a:off x="2886075" y="5334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10</xdr:row>
      <xdr:rowOff>0</xdr:rowOff>
    </xdr:from>
    <xdr:to>
      <xdr:col>13</xdr:col>
      <xdr:colOff>85725</xdr:colOff>
      <xdr:row>14</xdr:row>
      <xdr:rowOff>28575</xdr:rowOff>
    </xdr:to>
    <xdr:sp>
      <xdr:nvSpPr>
        <xdr:cNvPr id="14" name="AutoShape 29"/>
        <xdr:cNvSpPr>
          <a:spLocks/>
        </xdr:cNvSpPr>
      </xdr:nvSpPr>
      <xdr:spPr>
        <a:xfrm>
          <a:off x="2886075" y="13335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17</xdr:row>
      <xdr:rowOff>0</xdr:rowOff>
    </xdr:from>
    <xdr:to>
      <xdr:col>13</xdr:col>
      <xdr:colOff>85725</xdr:colOff>
      <xdr:row>22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2886075" y="21336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0</xdr:rowOff>
    </xdr:from>
    <xdr:to>
      <xdr:col>13</xdr:col>
      <xdr:colOff>85725</xdr:colOff>
      <xdr:row>28</xdr:row>
      <xdr:rowOff>114300</xdr:rowOff>
    </xdr:to>
    <xdr:sp>
      <xdr:nvSpPr>
        <xdr:cNvPr id="16" name="AutoShape 31"/>
        <xdr:cNvSpPr>
          <a:spLocks/>
        </xdr:cNvSpPr>
      </xdr:nvSpPr>
      <xdr:spPr>
        <a:xfrm>
          <a:off x="2886075" y="2933700"/>
          <a:ext cx="866775" cy="6953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0</xdr:rowOff>
    </xdr:from>
    <xdr:to>
      <xdr:col>13</xdr:col>
      <xdr:colOff>85725</xdr:colOff>
      <xdr:row>35</xdr:row>
      <xdr:rowOff>0</xdr:rowOff>
    </xdr:to>
    <xdr:sp>
      <xdr:nvSpPr>
        <xdr:cNvPr id="17" name="AutoShape 35"/>
        <xdr:cNvSpPr>
          <a:spLocks/>
        </xdr:cNvSpPr>
      </xdr:nvSpPr>
      <xdr:spPr>
        <a:xfrm>
          <a:off x="2886075" y="3933825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0</xdr:rowOff>
    </xdr:from>
    <xdr:to>
      <xdr:col>13</xdr:col>
      <xdr:colOff>85725</xdr:colOff>
      <xdr:row>36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2886075" y="467677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37</xdr:row>
      <xdr:rowOff>0</xdr:rowOff>
    </xdr:from>
    <xdr:to>
      <xdr:col>13</xdr:col>
      <xdr:colOff>85725</xdr:colOff>
      <xdr:row>41</xdr:row>
      <xdr:rowOff>0</xdr:rowOff>
    </xdr:to>
    <xdr:sp>
      <xdr:nvSpPr>
        <xdr:cNvPr id="19" name="AutoShape 37"/>
        <xdr:cNvSpPr>
          <a:spLocks/>
        </xdr:cNvSpPr>
      </xdr:nvSpPr>
      <xdr:spPr>
        <a:xfrm>
          <a:off x="2886075" y="4733925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43</xdr:row>
      <xdr:rowOff>0</xdr:rowOff>
    </xdr:from>
    <xdr:to>
      <xdr:col>13</xdr:col>
      <xdr:colOff>85725</xdr:colOff>
      <xdr:row>47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2886075" y="5534025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0</xdr:rowOff>
    </xdr:from>
    <xdr:to>
      <xdr:col>13</xdr:col>
      <xdr:colOff>85725</xdr:colOff>
      <xdr:row>36</xdr:row>
      <xdr:rowOff>0</xdr:rowOff>
    </xdr:to>
    <xdr:sp>
      <xdr:nvSpPr>
        <xdr:cNvPr id="21" name="AutoShape 39"/>
        <xdr:cNvSpPr>
          <a:spLocks/>
        </xdr:cNvSpPr>
      </xdr:nvSpPr>
      <xdr:spPr>
        <a:xfrm>
          <a:off x="2886075" y="467677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0</xdr:rowOff>
    </xdr:from>
    <xdr:to>
      <xdr:col>13</xdr:col>
      <xdr:colOff>85725</xdr:colOff>
      <xdr:row>36</xdr:row>
      <xdr:rowOff>0</xdr:rowOff>
    </xdr:to>
    <xdr:sp>
      <xdr:nvSpPr>
        <xdr:cNvPr id="22" name="AutoShape 46"/>
        <xdr:cNvSpPr>
          <a:spLocks/>
        </xdr:cNvSpPr>
      </xdr:nvSpPr>
      <xdr:spPr>
        <a:xfrm>
          <a:off x="2886075" y="467677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0</xdr:rowOff>
    </xdr:from>
    <xdr:to>
      <xdr:col>13</xdr:col>
      <xdr:colOff>85725</xdr:colOff>
      <xdr:row>36</xdr:row>
      <xdr:rowOff>0</xdr:rowOff>
    </xdr:to>
    <xdr:sp>
      <xdr:nvSpPr>
        <xdr:cNvPr id="23" name="AutoShape 49"/>
        <xdr:cNvSpPr>
          <a:spLocks/>
        </xdr:cNvSpPr>
      </xdr:nvSpPr>
      <xdr:spPr>
        <a:xfrm>
          <a:off x="2886075" y="467677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0</xdr:rowOff>
    </xdr:from>
    <xdr:to>
      <xdr:col>13</xdr:col>
      <xdr:colOff>85725</xdr:colOff>
      <xdr:row>36</xdr:row>
      <xdr:rowOff>0</xdr:rowOff>
    </xdr:to>
    <xdr:sp>
      <xdr:nvSpPr>
        <xdr:cNvPr id="24" name="AutoShape 52"/>
        <xdr:cNvSpPr>
          <a:spLocks/>
        </xdr:cNvSpPr>
      </xdr:nvSpPr>
      <xdr:spPr>
        <a:xfrm>
          <a:off x="2886075" y="467677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</xdr:row>
      <xdr:rowOff>0</xdr:rowOff>
    </xdr:from>
    <xdr:to>
      <xdr:col>20</xdr:col>
      <xdr:colOff>85725</xdr:colOff>
      <xdr:row>8</xdr:row>
      <xdr:rowOff>9525</xdr:rowOff>
    </xdr:to>
    <xdr:sp>
      <xdr:nvSpPr>
        <xdr:cNvPr id="25" name="AutoShape 55"/>
        <xdr:cNvSpPr>
          <a:spLocks/>
        </xdr:cNvSpPr>
      </xdr:nvSpPr>
      <xdr:spPr>
        <a:xfrm>
          <a:off x="4933950" y="533400"/>
          <a:ext cx="866775" cy="6953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10</xdr:row>
      <xdr:rowOff>0</xdr:rowOff>
    </xdr:from>
    <xdr:to>
      <xdr:col>20</xdr:col>
      <xdr:colOff>85725</xdr:colOff>
      <xdr:row>14</xdr:row>
      <xdr:rowOff>0</xdr:rowOff>
    </xdr:to>
    <xdr:sp>
      <xdr:nvSpPr>
        <xdr:cNvPr id="26" name="AutoShape 56"/>
        <xdr:cNvSpPr>
          <a:spLocks/>
        </xdr:cNvSpPr>
      </xdr:nvSpPr>
      <xdr:spPr>
        <a:xfrm>
          <a:off x="4933950" y="1333500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17</xdr:row>
      <xdr:rowOff>0</xdr:rowOff>
    </xdr:from>
    <xdr:to>
      <xdr:col>20</xdr:col>
      <xdr:colOff>85725</xdr:colOff>
      <xdr:row>22</xdr:row>
      <xdr:rowOff>9525</xdr:rowOff>
    </xdr:to>
    <xdr:sp>
      <xdr:nvSpPr>
        <xdr:cNvPr id="27" name="AutoShape 57"/>
        <xdr:cNvSpPr>
          <a:spLocks/>
        </xdr:cNvSpPr>
      </xdr:nvSpPr>
      <xdr:spPr>
        <a:xfrm>
          <a:off x="4933950" y="2133600"/>
          <a:ext cx="866775" cy="6953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24</xdr:row>
      <xdr:rowOff>0</xdr:rowOff>
    </xdr:from>
    <xdr:to>
      <xdr:col>20</xdr:col>
      <xdr:colOff>85725</xdr:colOff>
      <xdr:row>28</xdr:row>
      <xdr:rowOff>161925</xdr:rowOff>
    </xdr:to>
    <xdr:sp>
      <xdr:nvSpPr>
        <xdr:cNvPr id="28" name="AutoShape 58"/>
        <xdr:cNvSpPr>
          <a:spLocks/>
        </xdr:cNvSpPr>
      </xdr:nvSpPr>
      <xdr:spPr>
        <a:xfrm>
          <a:off x="4933950" y="2933700"/>
          <a:ext cx="866775" cy="6953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31</xdr:row>
      <xdr:rowOff>0</xdr:rowOff>
    </xdr:from>
    <xdr:to>
      <xdr:col>20</xdr:col>
      <xdr:colOff>85725</xdr:colOff>
      <xdr:row>35</xdr:row>
      <xdr:rowOff>0</xdr:rowOff>
    </xdr:to>
    <xdr:sp>
      <xdr:nvSpPr>
        <xdr:cNvPr id="29" name="AutoShape 62"/>
        <xdr:cNvSpPr>
          <a:spLocks/>
        </xdr:cNvSpPr>
      </xdr:nvSpPr>
      <xdr:spPr>
        <a:xfrm>
          <a:off x="4933950" y="3933825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36</xdr:row>
      <xdr:rowOff>0</xdr:rowOff>
    </xdr:from>
    <xdr:to>
      <xdr:col>20</xdr:col>
      <xdr:colOff>85725</xdr:colOff>
      <xdr:row>36</xdr:row>
      <xdr:rowOff>0</xdr:rowOff>
    </xdr:to>
    <xdr:sp>
      <xdr:nvSpPr>
        <xdr:cNvPr id="30" name="AutoShape 63"/>
        <xdr:cNvSpPr>
          <a:spLocks/>
        </xdr:cNvSpPr>
      </xdr:nvSpPr>
      <xdr:spPr>
        <a:xfrm>
          <a:off x="4933950" y="467677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304800</xdr:colOff>
      <xdr:row>37</xdr:row>
      <xdr:rowOff>0</xdr:rowOff>
    </xdr:from>
    <xdr:to>
      <xdr:col>20</xdr:col>
      <xdr:colOff>85725</xdr:colOff>
      <xdr:row>41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4972050" y="4733925"/>
          <a:ext cx="8286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43</xdr:row>
      <xdr:rowOff>0</xdr:rowOff>
    </xdr:from>
    <xdr:to>
      <xdr:col>20</xdr:col>
      <xdr:colOff>85725</xdr:colOff>
      <xdr:row>47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4933950" y="5534025"/>
          <a:ext cx="866775" cy="685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36</xdr:row>
      <xdr:rowOff>0</xdr:rowOff>
    </xdr:from>
    <xdr:to>
      <xdr:col>20</xdr:col>
      <xdr:colOff>85725</xdr:colOff>
      <xdr:row>36</xdr:row>
      <xdr:rowOff>0</xdr:rowOff>
    </xdr:to>
    <xdr:sp>
      <xdr:nvSpPr>
        <xdr:cNvPr id="33" name="AutoShape 66"/>
        <xdr:cNvSpPr>
          <a:spLocks/>
        </xdr:cNvSpPr>
      </xdr:nvSpPr>
      <xdr:spPr>
        <a:xfrm>
          <a:off x="4933950" y="467677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36</xdr:row>
      <xdr:rowOff>0</xdr:rowOff>
    </xdr:from>
    <xdr:to>
      <xdr:col>20</xdr:col>
      <xdr:colOff>85725</xdr:colOff>
      <xdr:row>36</xdr:row>
      <xdr:rowOff>0</xdr:rowOff>
    </xdr:to>
    <xdr:sp>
      <xdr:nvSpPr>
        <xdr:cNvPr id="34" name="AutoShape 73"/>
        <xdr:cNvSpPr>
          <a:spLocks/>
        </xdr:cNvSpPr>
      </xdr:nvSpPr>
      <xdr:spPr>
        <a:xfrm>
          <a:off x="4933950" y="467677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36</xdr:row>
      <xdr:rowOff>0</xdr:rowOff>
    </xdr:from>
    <xdr:to>
      <xdr:col>20</xdr:col>
      <xdr:colOff>85725</xdr:colOff>
      <xdr:row>36</xdr:row>
      <xdr:rowOff>0</xdr:rowOff>
    </xdr:to>
    <xdr:sp>
      <xdr:nvSpPr>
        <xdr:cNvPr id="35" name="AutoShape 76"/>
        <xdr:cNvSpPr>
          <a:spLocks/>
        </xdr:cNvSpPr>
      </xdr:nvSpPr>
      <xdr:spPr>
        <a:xfrm>
          <a:off x="4933950" y="467677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36</xdr:row>
      <xdr:rowOff>0</xdr:rowOff>
    </xdr:from>
    <xdr:to>
      <xdr:col>20</xdr:col>
      <xdr:colOff>85725</xdr:colOff>
      <xdr:row>36</xdr:row>
      <xdr:rowOff>0</xdr:rowOff>
    </xdr:to>
    <xdr:sp>
      <xdr:nvSpPr>
        <xdr:cNvPr id="36" name="AutoShape 79"/>
        <xdr:cNvSpPr>
          <a:spLocks/>
        </xdr:cNvSpPr>
      </xdr:nvSpPr>
      <xdr:spPr>
        <a:xfrm>
          <a:off x="4933950" y="4676775"/>
          <a:ext cx="8667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51</xdr:row>
      <xdr:rowOff>0</xdr:rowOff>
    </xdr:from>
    <xdr:to>
      <xdr:col>6</xdr:col>
      <xdr:colOff>85725</xdr:colOff>
      <xdr:row>55</xdr:row>
      <xdr:rowOff>161925</xdr:rowOff>
    </xdr:to>
    <xdr:sp>
      <xdr:nvSpPr>
        <xdr:cNvPr id="37" name="AutoShape 82"/>
        <xdr:cNvSpPr>
          <a:spLocks/>
        </xdr:cNvSpPr>
      </xdr:nvSpPr>
      <xdr:spPr>
        <a:xfrm>
          <a:off x="838200" y="6934200"/>
          <a:ext cx="866775" cy="8477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58</xdr:row>
      <xdr:rowOff>0</xdr:rowOff>
    </xdr:from>
    <xdr:to>
      <xdr:col>6</xdr:col>
      <xdr:colOff>85725</xdr:colOff>
      <xdr:row>62</xdr:row>
      <xdr:rowOff>142875</xdr:rowOff>
    </xdr:to>
    <xdr:sp>
      <xdr:nvSpPr>
        <xdr:cNvPr id="38" name="AutoShape 83"/>
        <xdr:cNvSpPr>
          <a:spLocks/>
        </xdr:cNvSpPr>
      </xdr:nvSpPr>
      <xdr:spPr>
        <a:xfrm>
          <a:off x="838200" y="8029575"/>
          <a:ext cx="866775" cy="7048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51</xdr:row>
      <xdr:rowOff>0</xdr:rowOff>
    </xdr:from>
    <xdr:to>
      <xdr:col>13</xdr:col>
      <xdr:colOff>85725</xdr:colOff>
      <xdr:row>56</xdr:row>
      <xdr:rowOff>0</xdr:rowOff>
    </xdr:to>
    <xdr:sp>
      <xdr:nvSpPr>
        <xdr:cNvPr id="39" name="AutoShape 92"/>
        <xdr:cNvSpPr>
          <a:spLocks/>
        </xdr:cNvSpPr>
      </xdr:nvSpPr>
      <xdr:spPr>
        <a:xfrm>
          <a:off x="2886075" y="6934200"/>
          <a:ext cx="866775" cy="857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58</xdr:row>
      <xdr:rowOff>0</xdr:rowOff>
    </xdr:from>
    <xdr:to>
      <xdr:col>13</xdr:col>
      <xdr:colOff>85725</xdr:colOff>
      <xdr:row>62</xdr:row>
      <xdr:rowOff>0</xdr:rowOff>
    </xdr:to>
    <xdr:sp>
      <xdr:nvSpPr>
        <xdr:cNvPr id="40" name="AutoShape 93"/>
        <xdr:cNvSpPr>
          <a:spLocks/>
        </xdr:cNvSpPr>
      </xdr:nvSpPr>
      <xdr:spPr>
        <a:xfrm>
          <a:off x="2886075" y="8029575"/>
          <a:ext cx="866775" cy="7048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51</xdr:row>
      <xdr:rowOff>0</xdr:rowOff>
    </xdr:from>
    <xdr:to>
      <xdr:col>20</xdr:col>
      <xdr:colOff>85725</xdr:colOff>
      <xdr:row>56</xdr:row>
      <xdr:rowOff>0</xdr:rowOff>
    </xdr:to>
    <xdr:sp>
      <xdr:nvSpPr>
        <xdr:cNvPr id="41" name="AutoShape 102"/>
        <xdr:cNvSpPr>
          <a:spLocks/>
        </xdr:cNvSpPr>
      </xdr:nvSpPr>
      <xdr:spPr>
        <a:xfrm>
          <a:off x="4933950" y="6934200"/>
          <a:ext cx="866775" cy="857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58</xdr:row>
      <xdr:rowOff>0</xdr:rowOff>
    </xdr:from>
    <xdr:to>
      <xdr:col>20</xdr:col>
      <xdr:colOff>85725</xdr:colOff>
      <xdr:row>62</xdr:row>
      <xdr:rowOff>161925</xdr:rowOff>
    </xdr:to>
    <xdr:sp>
      <xdr:nvSpPr>
        <xdr:cNvPr id="42" name="AutoShape 103"/>
        <xdr:cNvSpPr>
          <a:spLocks/>
        </xdr:cNvSpPr>
      </xdr:nvSpPr>
      <xdr:spPr>
        <a:xfrm>
          <a:off x="4933950" y="8029575"/>
          <a:ext cx="866775" cy="7048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64</xdr:row>
      <xdr:rowOff>0</xdr:rowOff>
    </xdr:from>
    <xdr:to>
      <xdr:col>20</xdr:col>
      <xdr:colOff>85725</xdr:colOff>
      <xdr:row>68</xdr:row>
      <xdr:rowOff>9525</xdr:rowOff>
    </xdr:to>
    <xdr:sp>
      <xdr:nvSpPr>
        <xdr:cNvPr id="43" name="AutoShape 112"/>
        <xdr:cNvSpPr>
          <a:spLocks/>
        </xdr:cNvSpPr>
      </xdr:nvSpPr>
      <xdr:spPr>
        <a:xfrm>
          <a:off x="4933950" y="8905875"/>
          <a:ext cx="866775" cy="6953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3569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3569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3569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J47"/>
  <sheetViews>
    <sheetView tabSelected="1" zoomScale="85" zoomScaleNormal="85" zoomScalePageLayoutView="0" workbookViewId="0" topLeftCell="A1">
      <selection activeCell="G27" sqref="G27:H27"/>
    </sheetView>
  </sheetViews>
  <sheetFormatPr defaultColWidth="8.875" defaultRowHeight="13.5"/>
  <cols>
    <col min="1" max="1" width="2.125" style="0" customWidth="1"/>
    <col min="2" max="33" width="2.625" style="0" customWidth="1"/>
    <col min="34" max="34" width="11.00390625" style="0" bestFit="1" customWidth="1"/>
  </cols>
  <sheetData>
    <row r="1" spans="1:33" ht="45.75" customHeight="1">
      <c r="A1" s="99" t="s">
        <v>127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2" ht="15" customHeight="1">
      <c r="A2" s="1">
        <v>1</v>
      </c>
      <c r="B2" s="105" t="s">
        <v>0</v>
      </c>
      <c r="C2" s="105"/>
      <c r="D2" s="105"/>
      <c r="E2" s="7"/>
      <c r="F2" s="7" t="s">
        <v>9</v>
      </c>
      <c r="G2" s="7"/>
      <c r="H2" s="7">
        <v>26</v>
      </c>
      <c r="I2" s="7" t="s">
        <v>12</v>
      </c>
      <c r="J2" s="7">
        <v>6</v>
      </c>
      <c r="K2" s="7" t="s">
        <v>10</v>
      </c>
      <c r="L2" s="7">
        <v>12</v>
      </c>
      <c r="M2" s="7" t="s">
        <v>11</v>
      </c>
      <c r="N2" s="7" t="s">
        <v>125</v>
      </c>
      <c r="O2" s="7"/>
      <c r="P2" s="7">
        <v>13</v>
      </c>
      <c r="Q2" s="7" t="s">
        <v>11</v>
      </c>
      <c r="R2" s="7" t="s">
        <v>126</v>
      </c>
      <c r="S2" s="7"/>
      <c r="T2" s="7"/>
      <c r="U2" s="7"/>
      <c r="V2" s="7"/>
      <c r="W2" s="7"/>
      <c r="X2" s="106" t="s">
        <v>24</v>
      </c>
      <c r="Y2" s="107"/>
      <c r="Z2" s="107"/>
      <c r="AA2" s="24"/>
      <c r="AB2" s="24"/>
      <c r="AC2" s="24"/>
      <c r="AD2" s="24"/>
      <c r="AE2" s="25"/>
      <c r="AF2" s="7"/>
    </row>
    <row r="3" spans="1:36" ht="15" customHeight="1">
      <c r="A3" s="1">
        <v>2</v>
      </c>
      <c r="B3" s="105" t="s">
        <v>1</v>
      </c>
      <c r="C3" s="105"/>
      <c r="D3" s="105"/>
      <c r="E3" s="7"/>
      <c r="F3" s="7" t="s">
        <v>13</v>
      </c>
      <c r="G3" s="7"/>
      <c r="H3" s="7"/>
      <c r="I3" s="7"/>
      <c r="J3" s="7"/>
      <c r="K3" s="7"/>
      <c r="L3" s="7"/>
      <c r="M3" s="7"/>
      <c r="N3" s="7" t="s">
        <v>14</v>
      </c>
      <c r="O3" s="7"/>
      <c r="P3" s="7"/>
      <c r="Q3" s="7"/>
      <c r="R3" s="7"/>
      <c r="S3" s="7"/>
      <c r="T3" s="7"/>
      <c r="U3" s="7"/>
      <c r="V3" s="7"/>
      <c r="W3" s="7"/>
      <c r="X3" s="112" t="s">
        <v>25</v>
      </c>
      <c r="Y3" s="113"/>
      <c r="Z3" s="110" t="s">
        <v>94</v>
      </c>
      <c r="AA3" s="110"/>
      <c r="AB3" s="110"/>
      <c r="AC3" s="117" t="s">
        <v>109</v>
      </c>
      <c r="AD3" s="117"/>
      <c r="AE3" s="118"/>
      <c r="AF3" s="7"/>
      <c r="AH3" s="9"/>
      <c r="AI3" s="9"/>
      <c r="AJ3" s="9"/>
    </row>
    <row r="4" spans="1:36" ht="15" customHeight="1">
      <c r="A4" s="1">
        <v>3</v>
      </c>
      <c r="B4" s="105" t="s">
        <v>2</v>
      </c>
      <c r="C4" s="105"/>
      <c r="D4" s="105"/>
      <c r="E4" s="7"/>
      <c r="F4" s="7" t="s">
        <v>15</v>
      </c>
      <c r="G4" s="7"/>
      <c r="H4" s="7">
        <v>12</v>
      </c>
      <c r="I4" s="7" t="s">
        <v>11</v>
      </c>
      <c r="J4" s="7" t="s">
        <v>125</v>
      </c>
      <c r="K4" s="7"/>
      <c r="L4" s="7" t="s">
        <v>95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08" t="s">
        <v>26</v>
      </c>
      <c r="Y4" s="109"/>
      <c r="Z4" s="109"/>
      <c r="AA4" s="109"/>
      <c r="AB4" s="26" t="s">
        <v>96</v>
      </c>
      <c r="AC4" s="121" t="s">
        <v>124</v>
      </c>
      <c r="AD4" s="121"/>
      <c r="AE4" s="122"/>
      <c r="AF4" s="7"/>
      <c r="AH4" s="9"/>
      <c r="AI4" s="9"/>
      <c r="AJ4" s="9"/>
    </row>
    <row r="5" spans="1:36" ht="15" customHeight="1">
      <c r="A5" s="1"/>
      <c r="B5" s="7"/>
      <c r="C5" s="7"/>
      <c r="D5" s="7"/>
      <c r="E5" s="7"/>
      <c r="F5" s="7" t="s">
        <v>16</v>
      </c>
      <c r="G5" s="7"/>
      <c r="H5" s="7"/>
      <c r="I5" s="7" t="s">
        <v>97</v>
      </c>
      <c r="J5" s="7"/>
      <c r="K5" s="7"/>
      <c r="L5" s="7" t="s">
        <v>17</v>
      </c>
      <c r="M5" s="7"/>
      <c r="N5" s="7"/>
      <c r="O5" s="7" t="s">
        <v>98</v>
      </c>
      <c r="P5" s="7"/>
      <c r="Q5" s="7"/>
      <c r="R5" s="7"/>
      <c r="S5" s="7"/>
      <c r="T5" s="7"/>
      <c r="U5" s="7"/>
      <c r="V5" s="7"/>
      <c r="W5" s="7"/>
      <c r="X5" s="123" t="s">
        <v>27</v>
      </c>
      <c r="Y5" s="124"/>
      <c r="Z5" s="27" t="s">
        <v>99</v>
      </c>
      <c r="AA5" s="27"/>
      <c r="AB5" s="119" t="s">
        <v>132</v>
      </c>
      <c r="AC5" s="119"/>
      <c r="AD5" s="119"/>
      <c r="AE5" s="120"/>
      <c r="AF5" s="7"/>
      <c r="AH5" s="9"/>
      <c r="AI5" s="9"/>
      <c r="AJ5" s="9"/>
    </row>
    <row r="6" spans="1:36" ht="15" customHeight="1">
      <c r="A6" s="1"/>
      <c r="B6" s="7"/>
      <c r="C6" s="7"/>
      <c r="D6" s="7"/>
      <c r="E6" s="7"/>
      <c r="F6" s="7" t="s">
        <v>18</v>
      </c>
      <c r="G6" s="7"/>
      <c r="H6" s="7"/>
      <c r="I6" s="7"/>
      <c r="J6" s="7"/>
      <c r="K6" s="111" t="s">
        <v>19</v>
      </c>
      <c r="L6" s="111"/>
      <c r="M6" s="7" t="s">
        <v>100</v>
      </c>
      <c r="N6" s="7"/>
      <c r="O6" s="7"/>
      <c r="P6" s="7"/>
      <c r="Q6" s="111" t="s">
        <v>20</v>
      </c>
      <c r="R6" s="111"/>
      <c r="S6" s="7" t="s">
        <v>110</v>
      </c>
      <c r="T6" s="7"/>
      <c r="U6" s="7"/>
      <c r="V6" s="7"/>
      <c r="W6" s="7" t="s">
        <v>128</v>
      </c>
      <c r="X6" s="7"/>
      <c r="Y6" s="7"/>
      <c r="Z6" s="7"/>
      <c r="AA6" s="7"/>
      <c r="AB6" s="7"/>
      <c r="AC6" s="7"/>
      <c r="AD6" s="7"/>
      <c r="AE6" s="7"/>
      <c r="AF6" s="7"/>
      <c r="AH6" s="9"/>
      <c r="AI6" s="9"/>
      <c r="AJ6" s="9"/>
    </row>
    <row r="7" spans="1:36" ht="15" customHeight="1">
      <c r="A7" s="1">
        <v>4</v>
      </c>
      <c r="B7" s="105" t="s">
        <v>3</v>
      </c>
      <c r="C7" s="105"/>
      <c r="D7" s="105"/>
      <c r="E7" s="7"/>
      <c r="F7" s="7" t="s">
        <v>21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H7" s="6"/>
      <c r="AI7" s="9"/>
      <c r="AJ7" s="9"/>
    </row>
    <row r="8" spans="1:36" ht="15" customHeight="1">
      <c r="A8" s="1">
        <v>5</v>
      </c>
      <c r="B8" s="28" t="s">
        <v>6</v>
      </c>
      <c r="C8" s="28"/>
      <c r="D8" s="28"/>
      <c r="E8" s="7"/>
      <c r="F8" s="7"/>
      <c r="G8" s="7"/>
      <c r="H8" s="7"/>
      <c r="I8" s="7"/>
      <c r="J8" s="7" t="s">
        <v>22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H8" s="6"/>
      <c r="AI8" s="9"/>
      <c r="AJ8" s="9"/>
    </row>
    <row r="9" spans="1:36" ht="15" customHeight="1">
      <c r="A9" s="1">
        <v>6</v>
      </c>
      <c r="B9" s="7" t="s">
        <v>4</v>
      </c>
      <c r="C9" s="7"/>
      <c r="D9" s="7"/>
      <c r="E9" s="7"/>
      <c r="F9" s="7"/>
      <c r="G9" s="7" t="s">
        <v>7</v>
      </c>
      <c r="H9" s="7"/>
      <c r="I9" s="7">
        <v>4</v>
      </c>
      <c r="J9" s="7"/>
      <c r="K9" s="7"/>
      <c r="L9" s="7" t="s">
        <v>8</v>
      </c>
      <c r="M9" s="7"/>
      <c r="N9" s="7">
        <v>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H9" s="6"/>
      <c r="AI9" s="9"/>
      <c r="AJ9" s="9"/>
    </row>
    <row r="10" spans="1:36" ht="15" customHeight="1">
      <c r="A10" s="1">
        <v>7</v>
      </c>
      <c r="B10" s="7" t="s">
        <v>5</v>
      </c>
      <c r="C10" s="7"/>
      <c r="D10" s="7"/>
      <c r="E10" s="7"/>
      <c r="F10" s="7"/>
      <c r="G10" s="7" t="s">
        <v>23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 t="s">
        <v>93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H10" s="6"/>
      <c r="AI10" s="9"/>
      <c r="AJ10" s="9"/>
    </row>
    <row r="11" spans="2:36" ht="15" customHeight="1">
      <c r="B11" s="100" t="s">
        <v>7</v>
      </c>
      <c r="C11" s="100"/>
      <c r="D11" s="100"/>
      <c r="E11" s="100"/>
      <c r="J11" t="s">
        <v>19</v>
      </c>
      <c r="R11" t="s">
        <v>20</v>
      </c>
      <c r="AH11" s="9"/>
      <c r="AI11" s="9"/>
      <c r="AJ11" s="9"/>
    </row>
    <row r="12" spans="2:36" ht="15" customHeight="1">
      <c r="B12" s="100"/>
      <c r="C12" s="100"/>
      <c r="D12" s="100"/>
      <c r="E12" s="100"/>
      <c r="AH12" s="9"/>
      <c r="AI12" s="9"/>
      <c r="AJ12" s="9"/>
    </row>
    <row r="13" spans="2:36" ht="15" customHeight="1">
      <c r="B13" s="9">
        <v>1</v>
      </c>
      <c r="C13" s="114" t="s">
        <v>44</v>
      </c>
      <c r="D13" s="115"/>
      <c r="E13" s="116"/>
      <c r="F13" s="101">
        <f>'試合結果スコアー'!C5</f>
        <v>55</v>
      </c>
      <c r="G13" s="101"/>
      <c r="H13" s="9"/>
      <c r="I13" s="9" t="s">
        <v>28</v>
      </c>
      <c r="J13" s="9"/>
      <c r="K13" s="9"/>
      <c r="L13" s="101">
        <f>'試合結果スコアー'!G5</f>
        <v>29</v>
      </c>
      <c r="M13" s="101"/>
      <c r="N13" s="114" t="s">
        <v>42</v>
      </c>
      <c r="O13" s="115"/>
      <c r="P13" s="116"/>
      <c r="Q13" s="10">
        <v>2</v>
      </c>
      <c r="R13" s="11">
        <v>3</v>
      </c>
      <c r="S13" s="114" t="s">
        <v>41</v>
      </c>
      <c r="T13" s="115"/>
      <c r="U13" s="116"/>
      <c r="V13" s="101">
        <f>'試合結果スコアー'!C19</f>
        <v>68</v>
      </c>
      <c r="W13" s="101"/>
      <c r="X13" s="9"/>
      <c r="Y13" s="9" t="s">
        <v>29</v>
      </c>
      <c r="Z13" s="9"/>
      <c r="AA13" s="9"/>
      <c r="AB13" s="101">
        <f>'試合結果スコアー'!G19</f>
        <v>31</v>
      </c>
      <c r="AC13" s="101"/>
      <c r="AD13" s="114" t="s">
        <v>130</v>
      </c>
      <c r="AE13" s="115"/>
      <c r="AF13" s="116"/>
      <c r="AG13" s="10">
        <v>4</v>
      </c>
      <c r="AH13" s="6"/>
      <c r="AI13" s="9"/>
      <c r="AJ13" s="9"/>
    </row>
    <row r="14" spans="2:36" ht="15" customHeight="1">
      <c r="B14" s="9"/>
      <c r="C14" s="12" t="s">
        <v>74</v>
      </c>
      <c r="D14" s="9"/>
      <c r="E14" s="13"/>
      <c r="F14" s="14"/>
      <c r="G14" s="14"/>
      <c r="H14" s="14"/>
      <c r="I14" s="14"/>
      <c r="J14" s="14"/>
      <c r="K14" s="14"/>
      <c r="L14" s="14"/>
      <c r="M14" s="14"/>
      <c r="N14" s="6"/>
      <c r="O14" s="15"/>
      <c r="P14" s="12" t="s">
        <v>78</v>
      </c>
      <c r="Q14" s="9"/>
      <c r="R14" s="9"/>
      <c r="S14" s="12" t="s">
        <v>75</v>
      </c>
      <c r="T14" s="9"/>
      <c r="U14" s="13"/>
      <c r="V14" s="14"/>
      <c r="W14" s="14"/>
      <c r="X14" s="14"/>
      <c r="Y14" s="14"/>
      <c r="Z14" s="14"/>
      <c r="AA14" s="14"/>
      <c r="AB14" s="14"/>
      <c r="AC14" s="14"/>
      <c r="AD14" s="6"/>
      <c r="AE14" s="15"/>
      <c r="AF14" s="9"/>
      <c r="AG14" s="9"/>
      <c r="AH14" s="6"/>
      <c r="AI14" s="9"/>
      <c r="AJ14" s="9"/>
    </row>
    <row r="15" spans="2:36" ht="15" customHeight="1">
      <c r="B15" s="9"/>
      <c r="C15" s="102">
        <f>'試合結果スコアー'!U5</f>
        <v>62</v>
      </c>
      <c r="D15" s="103"/>
      <c r="E15" s="13"/>
      <c r="F15" s="126">
        <f>'試合結果スコアー'!J12</f>
        <v>83</v>
      </c>
      <c r="G15" s="126"/>
      <c r="H15" s="21" t="s">
        <v>79</v>
      </c>
      <c r="I15" s="6"/>
      <c r="J15" s="6"/>
      <c r="K15" s="6"/>
      <c r="L15" s="6"/>
      <c r="M15" s="126">
        <f>'試合結果スコアー'!Q12</f>
        <v>72</v>
      </c>
      <c r="N15" s="126"/>
      <c r="O15" s="15"/>
      <c r="P15" s="125">
        <f>'試合結果スコアー'!C12</f>
        <v>79</v>
      </c>
      <c r="Q15" s="102"/>
      <c r="R15" s="9"/>
      <c r="S15" s="102">
        <f>'試合結果スコアー'!G26</f>
        <v>72</v>
      </c>
      <c r="T15" s="103"/>
      <c r="U15" s="13"/>
      <c r="V15" s="126">
        <f>'試合結果スコアー'!Q26</f>
        <v>36</v>
      </c>
      <c r="W15" s="126"/>
      <c r="X15" s="21" t="s">
        <v>80</v>
      </c>
      <c r="Y15" s="6"/>
      <c r="Z15" s="6"/>
      <c r="AA15" s="6"/>
      <c r="AB15" s="6"/>
      <c r="AC15" s="126">
        <f>'試合結果スコアー'!J26</f>
        <v>40</v>
      </c>
      <c r="AD15" s="126"/>
      <c r="AE15" s="15"/>
      <c r="AF15" s="125">
        <f>'試合結果スコアー'!U19</f>
        <v>30</v>
      </c>
      <c r="AG15" s="102"/>
      <c r="AH15" s="9"/>
      <c r="AI15" s="9"/>
      <c r="AJ15" s="9"/>
    </row>
    <row r="16" spans="2:36" ht="15" customHeight="1">
      <c r="B16" s="9"/>
      <c r="C16" s="9"/>
      <c r="D16" s="9"/>
      <c r="E16" s="13"/>
      <c r="F16" s="6"/>
      <c r="G16" s="6"/>
      <c r="H16" s="6"/>
      <c r="I16" s="6"/>
      <c r="J16" s="16" t="s">
        <v>40</v>
      </c>
      <c r="K16" s="6"/>
      <c r="L16" s="6"/>
      <c r="M16" s="6"/>
      <c r="N16" s="6"/>
      <c r="O16" s="15"/>
      <c r="P16" s="9"/>
      <c r="Q16" s="9"/>
      <c r="R16" s="9"/>
      <c r="S16" s="9"/>
      <c r="T16" s="9"/>
      <c r="U16" s="13"/>
      <c r="V16" s="6"/>
      <c r="W16" s="6"/>
      <c r="X16" s="6"/>
      <c r="Y16" s="6"/>
      <c r="Z16" s="16" t="s">
        <v>39</v>
      </c>
      <c r="AA16" s="6"/>
      <c r="AB16" s="6"/>
      <c r="AC16" s="6"/>
      <c r="AD16" s="6"/>
      <c r="AE16" s="15"/>
      <c r="AF16" s="9"/>
      <c r="AG16" s="9"/>
      <c r="AH16" s="6"/>
      <c r="AI16" s="9"/>
      <c r="AJ16" s="9"/>
    </row>
    <row r="17" spans="2:36" ht="15" customHeight="1">
      <c r="B17" s="9"/>
      <c r="C17" s="9" t="s">
        <v>31</v>
      </c>
      <c r="D17" s="9"/>
      <c r="E17" s="13" t="s">
        <v>30</v>
      </c>
      <c r="F17" s="6"/>
      <c r="G17" s="6"/>
      <c r="H17" s="6"/>
      <c r="I17" s="6"/>
      <c r="J17" s="6"/>
      <c r="K17" s="6"/>
      <c r="L17" s="6"/>
      <c r="M17" s="6"/>
      <c r="N17" s="6"/>
      <c r="O17" s="15"/>
      <c r="P17" s="9" t="s">
        <v>32</v>
      </c>
      <c r="Q17" s="9"/>
      <c r="R17" s="9"/>
      <c r="S17" s="9" t="s">
        <v>31</v>
      </c>
      <c r="T17" s="9"/>
      <c r="U17" s="13" t="s">
        <v>33</v>
      </c>
      <c r="V17" s="6"/>
      <c r="W17" s="6"/>
      <c r="X17" s="6"/>
      <c r="Y17" s="6"/>
      <c r="Z17" s="6"/>
      <c r="AA17" s="6"/>
      <c r="AB17" s="6"/>
      <c r="AC17" s="6"/>
      <c r="AD17" s="6"/>
      <c r="AE17" s="15"/>
      <c r="AF17" s="9" t="s">
        <v>34</v>
      </c>
      <c r="AG17" s="9"/>
      <c r="AH17" s="6"/>
      <c r="AI17" s="9"/>
      <c r="AJ17" s="9"/>
    </row>
    <row r="18" spans="2:36" ht="15" customHeight="1">
      <c r="B18" s="9"/>
      <c r="C18" s="9"/>
      <c r="D18" s="9"/>
      <c r="E18" s="13"/>
      <c r="F18" s="6"/>
      <c r="G18" s="6"/>
      <c r="H18" s="6"/>
      <c r="I18" s="6"/>
      <c r="J18" s="6"/>
      <c r="K18" s="6"/>
      <c r="L18" s="6"/>
      <c r="M18" s="6"/>
      <c r="N18" s="6"/>
      <c r="O18" s="15"/>
      <c r="P18" s="9"/>
      <c r="Q18" s="9"/>
      <c r="R18" s="9"/>
      <c r="S18" s="9"/>
      <c r="T18" s="9"/>
      <c r="U18" s="13"/>
      <c r="V18" s="6"/>
      <c r="W18" s="6"/>
      <c r="X18" s="6"/>
      <c r="Y18" s="6"/>
      <c r="Z18" s="6"/>
      <c r="AA18" s="6"/>
      <c r="AB18" s="6"/>
      <c r="AC18" s="6"/>
      <c r="AD18" s="6"/>
      <c r="AE18" s="15"/>
      <c r="AF18" s="9"/>
      <c r="AG18" s="9"/>
      <c r="AH18" s="9"/>
      <c r="AI18" s="9"/>
      <c r="AJ18" s="9"/>
    </row>
    <row r="19" spans="2:36" ht="15" customHeight="1">
      <c r="B19" s="9"/>
      <c r="C19" s="102">
        <f>'試合結果スコアー'!Q5</f>
        <v>32</v>
      </c>
      <c r="D19" s="103"/>
      <c r="E19" s="13"/>
      <c r="F19" s="126">
        <f>'試合結果スコアー'!U12</f>
        <v>42</v>
      </c>
      <c r="G19" s="126"/>
      <c r="H19" s="21" t="s">
        <v>82</v>
      </c>
      <c r="I19" s="6"/>
      <c r="J19" s="6"/>
      <c r="K19" s="6"/>
      <c r="L19" s="6"/>
      <c r="M19" s="126">
        <f>'試合結果スコアー'!N12</f>
        <v>44</v>
      </c>
      <c r="N19" s="126"/>
      <c r="O19" s="15"/>
      <c r="P19" s="125">
        <f>'試合結果スコアー'!G12</f>
        <v>51</v>
      </c>
      <c r="Q19" s="102"/>
      <c r="R19" s="9"/>
      <c r="S19" s="102">
        <f>'試合結果スコアー'!C26</f>
        <v>47</v>
      </c>
      <c r="T19" s="103"/>
      <c r="U19" s="13"/>
      <c r="V19" s="126">
        <f>'試合結果スコアー'!N26</f>
        <v>62</v>
      </c>
      <c r="W19" s="126"/>
      <c r="X19" s="21" t="s">
        <v>81</v>
      </c>
      <c r="Y19" s="6"/>
      <c r="Z19" s="6"/>
      <c r="AA19" s="6"/>
      <c r="AB19" s="6"/>
      <c r="AC19" s="126">
        <f>'試合結果スコアー'!U26</f>
        <v>77</v>
      </c>
      <c r="AD19" s="126"/>
      <c r="AE19" s="15"/>
      <c r="AF19" s="125">
        <f>'試合結果スコアー'!Q19</f>
        <v>71</v>
      </c>
      <c r="AG19" s="102"/>
      <c r="AH19" s="9"/>
      <c r="AI19" s="9"/>
      <c r="AJ19" s="9"/>
    </row>
    <row r="20" spans="2:36" ht="15" customHeight="1">
      <c r="B20" s="9"/>
      <c r="C20" s="9"/>
      <c r="D20" s="9"/>
      <c r="E20" s="13"/>
      <c r="F20" s="17"/>
      <c r="G20" s="17"/>
      <c r="H20" s="17"/>
      <c r="I20" s="17"/>
      <c r="J20" s="17"/>
      <c r="K20" s="17"/>
      <c r="L20" s="17"/>
      <c r="M20" s="17"/>
      <c r="N20" s="6"/>
      <c r="O20" s="15"/>
      <c r="P20" s="9"/>
      <c r="Q20" s="9"/>
      <c r="R20" s="9"/>
      <c r="S20" s="9"/>
      <c r="T20" s="9"/>
      <c r="U20" s="13"/>
      <c r="V20" s="17"/>
      <c r="W20" s="17"/>
      <c r="X20" s="17"/>
      <c r="Y20" s="17"/>
      <c r="Z20" s="17"/>
      <c r="AA20" s="17"/>
      <c r="AB20" s="17"/>
      <c r="AC20" s="17"/>
      <c r="AD20" s="6"/>
      <c r="AE20" s="15"/>
      <c r="AF20" s="9"/>
      <c r="AG20" s="9"/>
      <c r="AH20" s="9"/>
      <c r="AI20" s="9"/>
      <c r="AJ20" s="9"/>
    </row>
    <row r="21" spans="2:36" ht="15" customHeight="1">
      <c r="B21" s="9">
        <v>8</v>
      </c>
      <c r="C21" s="114" t="s">
        <v>9</v>
      </c>
      <c r="D21" s="115"/>
      <c r="E21" s="116"/>
      <c r="F21" s="104">
        <f>'試合結果スコアー'!N5</f>
        <v>27</v>
      </c>
      <c r="G21" s="104"/>
      <c r="H21" s="9"/>
      <c r="I21" s="9" t="s">
        <v>35</v>
      </c>
      <c r="J21" s="9"/>
      <c r="K21" s="9"/>
      <c r="L21" s="127">
        <f>'試合結果スコアー'!J5</f>
        <v>54</v>
      </c>
      <c r="M21" s="127"/>
      <c r="N21" s="114" t="s">
        <v>43</v>
      </c>
      <c r="O21" s="115"/>
      <c r="P21" s="116"/>
      <c r="Q21" s="10">
        <v>7</v>
      </c>
      <c r="R21" s="11">
        <v>6</v>
      </c>
      <c r="S21" s="114" t="s">
        <v>121</v>
      </c>
      <c r="T21" s="115"/>
      <c r="U21" s="116"/>
      <c r="V21" s="104">
        <f>'試合結果スコアー'!N19</f>
        <v>28</v>
      </c>
      <c r="W21" s="104"/>
      <c r="X21" s="9"/>
      <c r="Y21" s="9" t="s">
        <v>36</v>
      </c>
      <c r="Z21" s="9"/>
      <c r="AA21" s="9"/>
      <c r="AB21" s="127">
        <f>'試合結果スコアー'!J19</f>
        <v>96</v>
      </c>
      <c r="AC21" s="127"/>
      <c r="AD21" s="114" t="s">
        <v>129</v>
      </c>
      <c r="AE21" s="115"/>
      <c r="AF21" s="116"/>
      <c r="AG21" s="10">
        <v>5</v>
      </c>
      <c r="AH21" s="9"/>
      <c r="AI21" s="9"/>
      <c r="AJ21" s="9"/>
    </row>
    <row r="22" spans="2:36" ht="15" customHeight="1">
      <c r="B22" s="9"/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12" t="s">
        <v>77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2" t="s">
        <v>76</v>
      </c>
      <c r="AE22" s="9"/>
      <c r="AF22" s="9"/>
      <c r="AG22" s="9"/>
      <c r="AH22" s="9"/>
      <c r="AI22" s="9"/>
      <c r="AJ22" s="9"/>
    </row>
    <row r="23" spans="2:36" ht="15" customHeight="1">
      <c r="B23" s="9"/>
      <c r="C23" s="18" t="s">
        <v>45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8" t="s">
        <v>47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I23" s="9"/>
      <c r="AJ23" s="9"/>
    </row>
    <row r="24" spans="2:36" ht="15" customHeight="1">
      <c r="B24" s="9"/>
      <c r="C24" s="128" t="str">
        <f>'試合結果スコアー'!B52</f>
        <v>川内中央</v>
      </c>
      <c r="D24" s="129"/>
      <c r="E24" s="130"/>
      <c r="F24" s="17"/>
      <c r="G24" s="136">
        <f>'試合結果スコアー'!C53</f>
        <v>51</v>
      </c>
      <c r="H24" s="136"/>
      <c r="I24" s="17"/>
      <c r="J24" s="136">
        <f>'試合結果スコアー'!G53</f>
        <v>48</v>
      </c>
      <c r="K24" s="136"/>
      <c r="L24" s="17"/>
      <c r="M24" s="128" t="str">
        <f>'試合結果スコアー'!G52</f>
        <v>れいめい</v>
      </c>
      <c r="N24" s="129"/>
      <c r="O24" s="130"/>
      <c r="P24" s="9"/>
      <c r="Q24" s="9"/>
      <c r="R24" s="9"/>
      <c r="S24" s="9"/>
      <c r="T24" s="128" t="str">
        <f>'試合結果スコアー'!B59</f>
        <v>川内南</v>
      </c>
      <c r="U24" s="129"/>
      <c r="V24" s="130"/>
      <c r="W24" s="17"/>
      <c r="X24" s="136">
        <f>'試合結果スコアー'!C60</f>
        <v>50</v>
      </c>
      <c r="Y24" s="136"/>
      <c r="Z24" s="17"/>
      <c r="AA24" s="136">
        <f>'試合結果スコアー'!G60</f>
        <v>59</v>
      </c>
      <c r="AB24" s="136"/>
      <c r="AC24" s="17"/>
      <c r="AD24" s="128" t="str">
        <f>'試合結果スコアー'!G59</f>
        <v>東郷</v>
      </c>
      <c r="AE24" s="129"/>
      <c r="AF24" s="130"/>
      <c r="AG24" s="9"/>
      <c r="AH24" s="9"/>
      <c r="AI24" s="9"/>
      <c r="AJ24" s="9"/>
    </row>
    <row r="25" spans="2:36" ht="15" customHeight="1">
      <c r="B25" s="9"/>
      <c r="C25" s="140"/>
      <c r="D25" s="141"/>
      <c r="E25" s="142"/>
      <c r="F25" s="9"/>
      <c r="G25" s="9"/>
      <c r="H25" s="9"/>
      <c r="I25" s="22" t="s">
        <v>85</v>
      </c>
      <c r="J25" s="9"/>
      <c r="K25" s="9"/>
      <c r="M25" s="131"/>
      <c r="N25" s="132"/>
      <c r="O25" s="133"/>
      <c r="P25" s="9"/>
      <c r="Q25" s="9"/>
      <c r="R25" s="9"/>
      <c r="S25" s="9"/>
      <c r="T25" s="131"/>
      <c r="U25" s="132"/>
      <c r="V25" s="133"/>
      <c r="W25" s="20"/>
      <c r="X25" s="9"/>
      <c r="Y25" s="9"/>
      <c r="Z25" s="22" t="s">
        <v>83</v>
      </c>
      <c r="AA25" s="9"/>
      <c r="AB25" s="9"/>
      <c r="AD25" s="131"/>
      <c r="AE25" s="132"/>
      <c r="AF25" s="133"/>
      <c r="AG25" s="9"/>
      <c r="AH25" s="6"/>
      <c r="AI25" s="9"/>
      <c r="AJ25" s="9"/>
    </row>
    <row r="26" spans="2:36" ht="15" customHeight="1">
      <c r="B26" s="9"/>
      <c r="C26" s="18" t="s">
        <v>46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8" t="s">
        <v>48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2:36" ht="15" customHeight="1">
      <c r="B27" s="9"/>
      <c r="C27" s="128" t="str">
        <f>'試合結果スコアー'!I52</f>
        <v>宮之城</v>
      </c>
      <c r="D27" s="129"/>
      <c r="E27" s="130"/>
      <c r="F27" s="17"/>
      <c r="G27" s="136">
        <f>'試合結果スコアー'!J53</f>
        <v>73</v>
      </c>
      <c r="H27" s="136"/>
      <c r="I27" s="17"/>
      <c r="J27" s="136">
        <f>'試合結果スコアー'!N53</f>
        <v>51</v>
      </c>
      <c r="K27" s="136"/>
      <c r="L27" s="17"/>
      <c r="M27" s="128" t="str">
        <f>'試合結果スコアー'!N52</f>
        <v>川内北</v>
      </c>
      <c r="N27" s="129"/>
      <c r="O27" s="130"/>
      <c r="P27" s="9"/>
      <c r="Q27" s="9"/>
      <c r="R27" s="9"/>
      <c r="S27" s="9"/>
      <c r="T27" s="128" t="str">
        <f>'試合結果スコアー'!I59</f>
        <v>平成</v>
      </c>
      <c r="U27" s="129"/>
      <c r="V27" s="130"/>
      <c r="W27" s="17"/>
      <c r="X27" s="136">
        <f>'試合結果スコアー'!J60</f>
        <v>31</v>
      </c>
      <c r="Y27" s="136"/>
      <c r="Z27" s="17"/>
      <c r="AA27" s="136">
        <f>'試合結果スコアー'!N60</f>
        <v>48</v>
      </c>
      <c r="AB27" s="136"/>
      <c r="AC27" s="17"/>
      <c r="AD27" s="128" t="str">
        <f>'試合結果スコアー'!N59</f>
        <v>入来</v>
      </c>
      <c r="AE27" s="129"/>
      <c r="AF27" s="130"/>
      <c r="AG27" s="9"/>
      <c r="AH27" s="9"/>
      <c r="AI27" s="9"/>
      <c r="AJ27" s="9"/>
    </row>
    <row r="28" spans="2:36" ht="15" customHeight="1">
      <c r="B28" s="9"/>
      <c r="C28" s="131"/>
      <c r="D28" s="132"/>
      <c r="E28" s="133"/>
      <c r="F28" s="9"/>
      <c r="G28" s="9"/>
      <c r="H28" s="9"/>
      <c r="I28" s="22" t="s">
        <v>86</v>
      </c>
      <c r="J28" s="9"/>
      <c r="K28" s="9"/>
      <c r="M28" s="131"/>
      <c r="N28" s="132"/>
      <c r="O28" s="133"/>
      <c r="P28" s="9"/>
      <c r="Q28" s="9"/>
      <c r="R28" s="9"/>
      <c r="S28" s="9"/>
      <c r="T28" s="131"/>
      <c r="U28" s="132"/>
      <c r="V28" s="133"/>
      <c r="W28" s="20"/>
      <c r="X28" s="9"/>
      <c r="Y28" s="9"/>
      <c r="Z28" s="22" t="s">
        <v>84</v>
      </c>
      <c r="AA28" s="9"/>
      <c r="AB28" s="9"/>
      <c r="AD28" s="131"/>
      <c r="AE28" s="132"/>
      <c r="AF28" s="133"/>
      <c r="AG28" s="9"/>
      <c r="AH28" s="9"/>
      <c r="AI28" s="9"/>
      <c r="AJ28" s="9"/>
    </row>
    <row r="29" spans="2:36" ht="15" customHeight="1" thickBo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ht="15" customHeight="1">
      <c r="A30" s="3"/>
      <c r="B30" s="143" t="s">
        <v>8</v>
      </c>
      <c r="C30" s="143"/>
      <c r="D30" s="143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9"/>
      <c r="AI30" s="9"/>
      <c r="AJ30" s="9"/>
    </row>
    <row r="31" spans="2:36" ht="15" customHeight="1">
      <c r="B31" s="144"/>
      <c r="C31" s="144"/>
      <c r="D31" s="144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6"/>
      <c r="AI31" s="9"/>
      <c r="AJ31" s="9"/>
    </row>
    <row r="32" spans="2:36" ht="15" customHeight="1">
      <c r="B32" s="9"/>
      <c r="C32" s="9"/>
      <c r="D32" s="9"/>
      <c r="E32" s="9"/>
      <c r="F32" s="9">
        <v>1</v>
      </c>
      <c r="G32" s="114" t="s">
        <v>122</v>
      </c>
      <c r="H32" s="115"/>
      <c r="I32" s="115"/>
      <c r="J32" s="116"/>
      <c r="K32" s="9"/>
      <c r="L32" s="9"/>
      <c r="M32" s="9"/>
      <c r="N32" s="9"/>
      <c r="O32" s="9"/>
      <c r="P32" s="9">
        <v>2</v>
      </c>
      <c r="Q32" s="114" t="s">
        <v>41</v>
      </c>
      <c r="R32" s="115"/>
      <c r="S32" s="116"/>
      <c r="T32" s="101">
        <f>'試合結果スコアー'!C39</f>
        <v>100</v>
      </c>
      <c r="U32" s="101"/>
      <c r="V32" s="9"/>
      <c r="W32" s="9" t="s">
        <v>49</v>
      </c>
      <c r="X32" s="9"/>
      <c r="Y32" s="9"/>
      <c r="Z32" s="9"/>
      <c r="AA32" s="136">
        <f>'試合結果スコアー'!G39</f>
        <v>21</v>
      </c>
      <c r="AB32" s="136"/>
      <c r="AC32" s="114" t="s">
        <v>121</v>
      </c>
      <c r="AD32" s="115"/>
      <c r="AE32" s="116"/>
      <c r="AF32" s="10">
        <v>3</v>
      </c>
      <c r="AG32" s="9"/>
      <c r="AH32" s="6"/>
      <c r="AI32" s="9"/>
      <c r="AJ32" s="9"/>
    </row>
    <row r="33" spans="2:36" ht="15" customHeight="1">
      <c r="B33" s="9"/>
      <c r="C33" s="20" t="s">
        <v>72</v>
      </c>
      <c r="D33" s="9"/>
      <c r="E33" s="9"/>
      <c r="F33" s="9"/>
      <c r="G33" s="12" t="s">
        <v>74</v>
      </c>
      <c r="H33" s="9"/>
      <c r="I33" s="9"/>
      <c r="J33" s="9"/>
      <c r="K33" s="9"/>
      <c r="L33" s="9"/>
      <c r="M33" s="9"/>
      <c r="N33" s="9"/>
      <c r="O33" s="9"/>
      <c r="P33" s="9"/>
      <c r="Q33" s="12" t="s">
        <v>75</v>
      </c>
      <c r="R33" s="9"/>
      <c r="S33" s="13"/>
      <c r="T33" s="14"/>
      <c r="U33" s="14"/>
      <c r="V33" s="14"/>
      <c r="W33" s="14"/>
      <c r="X33" s="14"/>
      <c r="Y33" s="14"/>
      <c r="Z33" s="14"/>
      <c r="AA33" s="14"/>
      <c r="AB33" s="14"/>
      <c r="AC33" s="15"/>
      <c r="AD33" s="9"/>
      <c r="AE33" s="9"/>
      <c r="AF33" s="9"/>
      <c r="AG33" s="9"/>
      <c r="AH33" s="6"/>
      <c r="AI33" s="6"/>
      <c r="AJ33" s="9"/>
    </row>
    <row r="34" spans="2:36" ht="15" customHeight="1">
      <c r="B34" s="9"/>
      <c r="C34" s="9"/>
      <c r="D34" s="9"/>
      <c r="E34" s="9"/>
      <c r="F34" s="135">
        <f>'試合結果スコアー'!C33</f>
        <v>103</v>
      </c>
      <c r="G34" s="135"/>
      <c r="H34" s="9"/>
      <c r="I34" s="9"/>
      <c r="J34" s="135">
        <f>'試合結果スコアー'!U33</f>
        <v>99</v>
      </c>
      <c r="K34" s="135"/>
      <c r="L34" s="9"/>
      <c r="M34" s="9"/>
      <c r="N34" s="9"/>
      <c r="O34" s="9"/>
      <c r="P34" s="9"/>
      <c r="Q34" s="135">
        <f>'試合結果スコアー'!U39</f>
        <v>103</v>
      </c>
      <c r="R34" s="138"/>
      <c r="S34" s="13"/>
      <c r="T34" s="126">
        <f>'試合結果スコアー'!J45</f>
        <v>75</v>
      </c>
      <c r="U34" s="126"/>
      <c r="V34" s="21" t="s">
        <v>88</v>
      </c>
      <c r="W34" s="6"/>
      <c r="X34" s="6"/>
      <c r="Y34" s="6"/>
      <c r="Z34" s="6"/>
      <c r="AA34" s="126">
        <f>'試合結果スコアー'!Q45</f>
        <v>36</v>
      </c>
      <c r="AB34" s="126"/>
      <c r="AC34" s="15"/>
      <c r="AD34" s="134">
        <f>'試合結果スコアー'!C45</f>
        <v>31</v>
      </c>
      <c r="AE34" s="135"/>
      <c r="AF34" s="9"/>
      <c r="AG34" s="9"/>
      <c r="AH34" s="9"/>
      <c r="AI34" s="9"/>
      <c r="AJ34" s="9"/>
    </row>
    <row r="35" spans="2:36" ht="1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3"/>
      <c r="T35" s="6"/>
      <c r="U35" s="6"/>
      <c r="V35" s="6"/>
      <c r="W35" s="6"/>
      <c r="X35" s="16" t="s">
        <v>39</v>
      </c>
      <c r="Y35" s="6"/>
      <c r="Z35" s="6"/>
      <c r="AA35" s="6"/>
      <c r="AB35" s="6"/>
      <c r="AC35" s="15"/>
      <c r="AD35" s="9"/>
      <c r="AE35" s="9"/>
      <c r="AF35" s="9"/>
      <c r="AG35" s="9"/>
      <c r="AH35" s="9"/>
      <c r="AI35" s="9"/>
      <c r="AJ35" s="9"/>
    </row>
    <row r="36" spans="2:36" ht="15" customHeight="1">
      <c r="B36" s="9"/>
      <c r="C36" s="9"/>
      <c r="D36" s="9"/>
      <c r="E36" s="9" t="s">
        <v>37</v>
      </c>
      <c r="F36" s="9"/>
      <c r="G36" s="9"/>
      <c r="H36" s="9"/>
      <c r="I36" s="9"/>
      <c r="J36" s="9"/>
      <c r="K36" s="9"/>
      <c r="L36" s="22" t="s">
        <v>87</v>
      </c>
      <c r="M36" s="9"/>
      <c r="N36" s="9"/>
      <c r="O36" s="9"/>
      <c r="P36" s="9"/>
      <c r="Q36" s="9"/>
      <c r="R36" s="9"/>
      <c r="S36" s="13" t="s">
        <v>50</v>
      </c>
      <c r="T36" s="6"/>
      <c r="U36" s="6"/>
      <c r="V36" s="6"/>
      <c r="W36" s="6"/>
      <c r="X36" s="6"/>
      <c r="Y36" s="6"/>
      <c r="Z36" s="6"/>
      <c r="AA36" s="6"/>
      <c r="AB36" s="6"/>
      <c r="AC36" s="15"/>
      <c r="AD36" s="9" t="s">
        <v>51</v>
      </c>
      <c r="AE36" s="9"/>
      <c r="AF36" s="9"/>
      <c r="AG36" s="9"/>
      <c r="AH36" s="9"/>
      <c r="AI36" s="9"/>
      <c r="AJ36" s="9"/>
    </row>
    <row r="37" spans="2:36" ht="15" customHeight="1">
      <c r="B37" s="9"/>
      <c r="C37" s="9"/>
      <c r="D37" s="9"/>
      <c r="E37" s="9"/>
      <c r="F37" s="9"/>
      <c r="G37" s="9"/>
      <c r="H37" s="18" t="s">
        <v>40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13"/>
      <c r="T37" s="6"/>
      <c r="U37" s="6"/>
      <c r="V37" s="6"/>
      <c r="W37" s="6"/>
      <c r="X37" s="6"/>
      <c r="Y37" s="6"/>
      <c r="Z37" s="6"/>
      <c r="AA37" s="6"/>
      <c r="AB37" s="6"/>
      <c r="AC37" s="15"/>
      <c r="AD37" s="9"/>
      <c r="AE37" s="9"/>
      <c r="AF37" s="9"/>
      <c r="AG37" s="9"/>
      <c r="AH37" s="9"/>
      <c r="AI37" s="9"/>
      <c r="AJ37" s="9"/>
    </row>
    <row r="38" spans="2:36" ht="15" customHeight="1">
      <c r="B38" s="9"/>
      <c r="C38" s="135">
        <f>'試合結果スコアー'!G33</f>
        <v>37</v>
      </c>
      <c r="D38" s="135"/>
      <c r="E38" s="9"/>
      <c r="F38" s="9"/>
      <c r="G38" s="9"/>
      <c r="H38" s="9"/>
      <c r="I38" s="9"/>
      <c r="J38" s="9"/>
      <c r="K38" s="9"/>
      <c r="L38" s="9"/>
      <c r="M38" s="135">
        <f>'試合結果スコアー'!Q33</f>
        <v>35</v>
      </c>
      <c r="N38" s="135"/>
      <c r="O38" s="9"/>
      <c r="P38" s="9"/>
      <c r="Q38" s="135">
        <f>'試合結果スコアー'!Q39</f>
        <v>27</v>
      </c>
      <c r="R38" s="138"/>
      <c r="S38" s="13"/>
      <c r="T38" s="139">
        <f>'試合結果スコアー'!U45</f>
        <v>35</v>
      </c>
      <c r="U38" s="139"/>
      <c r="V38" s="21" t="s">
        <v>89</v>
      </c>
      <c r="W38" s="6"/>
      <c r="X38" s="6"/>
      <c r="Y38" s="6"/>
      <c r="Z38" s="6"/>
      <c r="AA38" s="126">
        <f>'試合結果スコアー'!N45</f>
        <v>30</v>
      </c>
      <c r="AB38" s="126"/>
      <c r="AC38" s="15"/>
      <c r="AD38" s="134">
        <f>'試合結果スコアー'!G45</f>
        <v>71</v>
      </c>
      <c r="AE38" s="135"/>
      <c r="AF38" s="9"/>
      <c r="AG38" s="9"/>
      <c r="AH38" s="9"/>
      <c r="AI38" s="9"/>
      <c r="AJ38" s="9"/>
    </row>
    <row r="39" spans="2:36" ht="1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"/>
      <c r="T39" s="17"/>
      <c r="U39" s="17"/>
      <c r="V39" s="17"/>
      <c r="W39" s="17"/>
      <c r="X39" s="17"/>
      <c r="Y39" s="17"/>
      <c r="Z39" s="17"/>
      <c r="AA39" s="17"/>
      <c r="AB39" s="17"/>
      <c r="AC39" s="15"/>
      <c r="AD39" s="9"/>
      <c r="AE39" s="9"/>
      <c r="AF39" s="9"/>
      <c r="AG39" s="9"/>
      <c r="AH39" s="9"/>
      <c r="AI39" s="9"/>
      <c r="AJ39" s="9"/>
    </row>
    <row r="40" spans="1:36" ht="15" customHeight="1">
      <c r="A40">
        <v>7</v>
      </c>
      <c r="B40" s="148" t="s">
        <v>44</v>
      </c>
      <c r="C40" s="149"/>
      <c r="D40" s="150"/>
      <c r="E40" s="151">
        <f>'試合結果スコアー'!J33</f>
        <v>29</v>
      </c>
      <c r="F40" s="151"/>
      <c r="G40" s="9"/>
      <c r="H40" s="9" t="s">
        <v>52</v>
      </c>
      <c r="I40" s="9"/>
      <c r="J40" s="135">
        <f>'試合結果スコアー'!N33</f>
        <v>39</v>
      </c>
      <c r="K40" s="135"/>
      <c r="L40" s="114" t="s">
        <v>42</v>
      </c>
      <c r="M40" s="115"/>
      <c r="N40" s="116"/>
      <c r="O40" s="10">
        <v>6</v>
      </c>
      <c r="P40" s="9">
        <v>5</v>
      </c>
      <c r="Q40" s="114" t="s">
        <v>131</v>
      </c>
      <c r="R40" s="115"/>
      <c r="S40" s="116"/>
      <c r="T40" s="137">
        <f>'試合結果スコアー'!N39</f>
        <v>35</v>
      </c>
      <c r="U40" s="137"/>
      <c r="V40" s="9"/>
      <c r="W40" s="9" t="s">
        <v>38</v>
      </c>
      <c r="X40" s="9"/>
      <c r="Y40" s="9"/>
      <c r="Z40" s="9"/>
      <c r="AA40" s="127">
        <f>'試合結果スコアー'!J39</f>
        <v>76</v>
      </c>
      <c r="AB40" s="127"/>
      <c r="AC40" s="114" t="s">
        <v>43</v>
      </c>
      <c r="AD40" s="115"/>
      <c r="AE40" s="116"/>
      <c r="AF40" s="10">
        <v>4</v>
      </c>
      <c r="AG40" s="9"/>
      <c r="AH40" s="9"/>
      <c r="AI40" s="9"/>
      <c r="AJ40" s="9"/>
    </row>
    <row r="41" spans="2:36" ht="1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12" t="s">
        <v>77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12" t="s">
        <v>76</v>
      </c>
      <c r="AD41" s="9"/>
      <c r="AE41" s="9"/>
      <c r="AF41" s="9"/>
      <c r="AG41" s="9"/>
      <c r="AH41" s="9"/>
      <c r="AI41" s="9"/>
      <c r="AJ41" s="9"/>
    </row>
    <row r="42" spans="2:36" ht="15" customHeight="1">
      <c r="B42" s="9"/>
      <c r="C42" s="18" t="s">
        <v>45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8" t="s">
        <v>47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2:36" ht="15" customHeight="1">
      <c r="B43" s="9"/>
      <c r="C43" s="128" t="str">
        <f>'試合結果スコアー'!P52</f>
        <v>れいめい</v>
      </c>
      <c r="D43" s="129"/>
      <c r="E43" s="130"/>
      <c r="F43" s="17"/>
      <c r="G43" s="136">
        <f>'試合結果スコアー'!Q53</f>
        <v>46</v>
      </c>
      <c r="H43" s="136"/>
      <c r="I43" s="17"/>
      <c r="J43" s="136">
        <f>'試合結果スコアー'!U53</f>
        <v>47</v>
      </c>
      <c r="K43" s="136"/>
      <c r="L43" s="17"/>
      <c r="M43" s="128" t="str">
        <f>'試合結果スコアー'!U52</f>
        <v>川内北</v>
      </c>
      <c r="N43" s="129"/>
      <c r="O43" s="130"/>
      <c r="P43" s="9"/>
      <c r="Q43" s="9"/>
      <c r="R43" s="9"/>
      <c r="S43" s="9"/>
      <c r="T43" s="128" t="str">
        <f>'試合結果スコアー'!P65</f>
        <v>川内中央</v>
      </c>
      <c r="U43" s="129"/>
      <c r="V43" s="130"/>
      <c r="W43" s="17"/>
      <c r="X43" s="136">
        <f>'試合結果スコアー'!Q66</f>
        <v>61</v>
      </c>
      <c r="Y43" s="136"/>
      <c r="Z43" s="17"/>
      <c r="AA43" s="136">
        <f>'試合結果スコアー'!U66</f>
        <v>45</v>
      </c>
      <c r="AB43" s="136"/>
      <c r="AC43" s="17"/>
      <c r="AD43" s="128" t="str">
        <f>'試合結果スコアー'!U65</f>
        <v>東郷</v>
      </c>
      <c r="AE43" s="129"/>
      <c r="AF43" s="130"/>
      <c r="AG43" s="9"/>
      <c r="AH43" s="9"/>
      <c r="AI43" s="9"/>
      <c r="AJ43" s="9"/>
    </row>
    <row r="44" spans="2:36" ht="15" customHeight="1">
      <c r="B44" s="9"/>
      <c r="C44" s="131"/>
      <c r="D44" s="132"/>
      <c r="E44" s="133"/>
      <c r="F44" s="20"/>
      <c r="G44" s="9"/>
      <c r="H44" s="9"/>
      <c r="I44" s="22" t="s">
        <v>90</v>
      </c>
      <c r="J44" s="9"/>
      <c r="K44" s="9"/>
      <c r="M44" s="131"/>
      <c r="N44" s="132"/>
      <c r="O44" s="133"/>
      <c r="P44" s="9"/>
      <c r="Q44" s="9"/>
      <c r="R44" s="9"/>
      <c r="S44" s="9"/>
      <c r="T44" s="131"/>
      <c r="U44" s="132"/>
      <c r="V44" s="133"/>
      <c r="W44" s="20"/>
      <c r="X44" s="9"/>
      <c r="Y44" s="9"/>
      <c r="Z44" s="22" t="s">
        <v>91</v>
      </c>
      <c r="AA44" s="9"/>
      <c r="AB44" s="9"/>
      <c r="AD44" s="131"/>
      <c r="AE44" s="132"/>
      <c r="AF44" s="133"/>
      <c r="AG44" s="9"/>
      <c r="AH44" s="9"/>
      <c r="AI44" s="9"/>
      <c r="AJ44" s="9"/>
    </row>
    <row r="45" spans="2:36" ht="15" customHeight="1">
      <c r="B45" s="9"/>
      <c r="C45" s="18" t="s">
        <v>46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2:33" ht="15" customHeight="1">
      <c r="B46" s="9"/>
      <c r="C46" s="145" t="str">
        <f>'試合結果スコアー'!P59</f>
        <v>宮之城</v>
      </c>
      <c r="D46" s="146"/>
      <c r="E46" s="147"/>
      <c r="F46" s="17"/>
      <c r="G46" s="136">
        <f>'試合結果スコアー'!Q60</f>
        <v>31</v>
      </c>
      <c r="H46" s="136"/>
      <c r="I46" s="17"/>
      <c r="J46" s="136">
        <f>'試合結果スコアー'!U60</f>
        <v>48</v>
      </c>
      <c r="K46" s="136"/>
      <c r="L46" s="17"/>
      <c r="M46" s="145" t="str">
        <f>'試合結果スコアー'!U59</f>
        <v>川内南</v>
      </c>
      <c r="N46" s="146"/>
      <c r="O46" s="147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3:15" ht="15" customHeight="1">
      <c r="C47" s="131"/>
      <c r="D47" s="132"/>
      <c r="E47" s="133"/>
      <c r="F47" s="8"/>
      <c r="I47" s="23" t="s">
        <v>92</v>
      </c>
      <c r="M47" s="131"/>
      <c r="N47" s="132"/>
      <c r="O47" s="133"/>
    </row>
  </sheetData>
  <sheetProtection/>
  <mergeCells count="102">
    <mergeCell ref="E40:F40"/>
    <mergeCell ref="C38:D38"/>
    <mergeCell ref="M38:N38"/>
    <mergeCell ref="J34:K34"/>
    <mergeCell ref="Q32:S32"/>
    <mergeCell ref="Q40:S40"/>
    <mergeCell ref="B30:D31"/>
    <mergeCell ref="G32:J32"/>
    <mergeCell ref="J40:K40"/>
    <mergeCell ref="L40:N40"/>
    <mergeCell ref="C46:E47"/>
    <mergeCell ref="M46:O47"/>
    <mergeCell ref="J46:K46"/>
    <mergeCell ref="G43:H43"/>
    <mergeCell ref="J43:K43"/>
    <mergeCell ref="B40:D40"/>
    <mergeCell ref="G46:H46"/>
    <mergeCell ref="T43:V44"/>
    <mergeCell ref="AD43:AF44"/>
    <mergeCell ref="X43:Y43"/>
    <mergeCell ref="AA43:AB43"/>
    <mergeCell ref="C43:E44"/>
    <mergeCell ref="M43:O44"/>
    <mergeCell ref="M24:O25"/>
    <mergeCell ref="AA24:AB24"/>
    <mergeCell ref="X27:Y27"/>
    <mergeCell ref="AC15:AD15"/>
    <mergeCell ref="P19:Q19"/>
    <mergeCell ref="F15:G15"/>
    <mergeCell ref="M15:N15"/>
    <mergeCell ref="L21:M21"/>
    <mergeCell ref="C21:E21"/>
    <mergeCell ref="T24:V25"/>
    <mergeCell ref="C27:E28"/>
    <mergeCell ref="T27:V28"/>
    <mergeCell ref="G27:H27"/>
    <mergeCell ref="J27:K27"/>
    <mergeCell ref="C24:E25"/>
    <mergeCell ref="J24:K24"/>
    <mergeCell ref="G24:H24"/>
    <mergeCell ref="M27:O28"/>
    <mergeCell ref="P15:Q15"/>
    <mergeCell ref="F19:G19"/>
    <mergeCell ref="N21:P21"/>
    <mergeCell ref="M19:N19"/>
    <mergeCell ref="T38:U38"/>
    <mergeCell ref="AA38:AB38"/>
    <mergeCell ref="T34:U34"/>
    <mergeCell ref="X24:Y24"/>
    <mergeCell ref="T32:U32"/>
    <mergeCell ref="T40:U40"/>
    <mergeCell ref="F34:G34"/>
    <mergeCell ref="AD38:AE38"/>
    <mergeCell ref="Q34:R34"/>
    <mergeCell ref="Q38:R38"/>
    <mergeCell ref="AC40:AE40"/>
    <mergeCell ref="AA40:AB40"/>
    <mergeCell ref="AA34:AB34"/>
    <mergeCell ref="AD24:AF25"/>
    <mergeCell ref="AD27:AF28"/>
    <mergeCell ref="AD34:AE34"/>
    <mergeCell ref="AA32:AB32"/>
    <mergeCell ref="AF19:AG19"/>
    <mergeCell ref="AC32:AE32"/>
    <mergeCell ref="V15:W15"/>
    <mergeCell ref="S15:T15"/>
    <mergeCell ref="S19:T19"/>
    <mergeCell ref="V19:W19"/>
    <mergeCell ref="AC19:AD19"/>
    <mergeCell ref="AB21:AC21"/>
    <mergeCell ref="S21:U21"/>
    <mergeCell ref="AA27:AB27"/>
    <mergeCell ref="AC3:AE3"/>
    <mergeCell ref="AD13:AF13"/>
    <mergeCell ref="AD21:AF21"/>
    <mergeCell ref="V13:W13"/>
    <mergeCell ref="AB13:AC13"/>
    <mergeCell ref="S13:U13"/>
    <mergeCell ref="AB5:AE5"/>
    <mergeCell ref="AC4:AE4"/>
    <mergeCell ref="X5:Y5"/>
    <mergeCell ref="AF15:AG15"/>
    <mergeCell ref="B2:D2"/>
    <mergeCell ref="B3:D3"/>
    <mergeCell ref="B4:D4"/>
    <mergeCell ref="X3:Y3"/>
    <mergeCell ref="C13:E13"/>
    <mergeCell ref="N13:P13"/>
    <mergeCell ref="C15:D15"/>
    <mergeCell ref="C19:D19"/>
    <mergeCell ref="F21:G21"/>
    <mergeCell ref="V21:W21"/>
    <mergeCell ref="B7:D7"/>
    <mergeCell ref="X2:Z2"/>
    <mergeCell ref="X4:AA4"/>
    <mergeCell ref="Z3:AB3"/>
    <mergeCell ref="K6:L6"/>
    <mergeCell ref="Q6:R6"/>
    <mergeCell ref="F13:G13"/>
    <mergeCell ref="L13:M13"/>
    <mergeCell ref="A1:AG1"/>
    <mergeCell ref="B11:E12"/>
  </mergeCells>
  <conditionalFormatting sqref="A1:IV65536">
    <cfRule type="cellIs" priority="1" dxfId="1" operator="equal" stopIfTrue="1">
      <formula>0</formula>
    </cfRule>
  </conditionalFormatting>
  <printOptions horizontalCentered="1" verticalCentered="1"/>
  <pageMargins left="0.41" right="0.31" top="0.5118110236220472" bottom="0.12" header="0.5118110236220472" footer="0.12"/>
  <pageSetup orientation="portrait" paperSize="9" scale="10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Z71"/>
  <sheetViews>
    <sheetView zoomScaleSheetLayoutView="75" zoomScalePageLayoutView="0" workbookViewId="0" topLeftCell="A42">
      <selection activeCell="AB60" sqref="AB60"/>
    </sheetView>
  </sheetViews>
  <sheetFormatPr defaultColWidth="8.875" defaultRowHeight="13.5"/>
  <cols>
    <col min="1" max="1" width="3.00390625" style="0" customWidth="1"/>
    <col min="2" max="3" width="4.50390625" style="0" customWidth="1"/>
    <col min="4" max="4" width="3.125" style="0" customWidth="1"/>
    <col min="5" max="5" width="3.00390625" style="0" customWidth="1"/>
    <col min="6" max="6" width="3.125" style="0" customWidth="1"/>
    <col min="7" max="7" width="4.125" style="0" customWidth="1"/>
    <col min="8" max="10" width="4.50390625" style="0" customWidth="1"/>
    <col min="11" max="11" width="3.125" style="0" customWidth="1"/>
    <col min="12" max="12" width="3.00390625" style="0" customWidth="1"/>
    <col min="13" max="13" width="3.125" style="0" customWidth="1"/>
    <col min="14" max="14" width="4.125" style="0" customWidth="1"/>
    <col min="15" max="17" width="4.50390625" style="0" customWidth="1"/>
    <col min="18" max="18" width="3.125" style="0" customWidth="1"/>
    <col min="19" max="19" width="3.00390625" style="0" customWidth="1"/>
    <col min="20" max="20" width="3.125" style="0" customWidth="1"/>
    <col min="21" max="21" width="4.125" style="0" customWidth="1"/>
    <col min="22" max="22" width="4.50390625" style="0" customWidth="1"/>
    <col min="23" max="23" width="3.125" style="0" customWidth="1"/>
    <col min="24" max="26" width="8.875" style="0" customWidth="1"/>
    <col min="27" max="27" width="5.625" style="0" bestFit="1" customWidth="1"/>
  </cols>
  <sheetData>
    <row r="1" spans="1:24" ht="20.25" customHeight="1" thickBot="1">
      <c r="A1" s="9"/>
      <c r="B1" s="189" t="s">
        <v>61</v>
      </c>
      <c r="C1" s="189"/>
      <c r="D1" s="189"/>
      <c r="E1" s="189"/>
      <c r="F1" s="189"/>
      <c r="G1" s="189"/>
      <c r="H1" s="189"/>
      <c r="I1" s="189"/>
      <c r="J1" s="195" t="s">
        <v>123</v>
      </c>
      <c r="K1" s="195"/>
      <c r="L1" s="195"/>
      <c r="M1" s="195"/>
      <c r="N1" s="195"/>
      <c r="O1" s="194" t="s">
        <v>120</v>
      </c>
      <c r="P1" s="194"/>
      <c r="Q1" s="194"/>
      <c r="R1" s="194"/>
      <c r="S1" s="194"/>
      <c r="T1" s="194"/>
      <c r="U1" s="194"/>
      <c r="V1" s="194"/>
      <c r="W1" s="194"/>
      <c r="X1" s="194"/>
    </row>
    <row r="2" spans="1:24" ht="17.25" customHeight="1" thickBot="1">
      <c r="A2" s="29"/>
      <c r="B2" s="159" t="s">
        <v>71</v>
      </c>
      <c r="C2" s="159"/>
      <c r="D2" s="159"/>
      <c r="E2" s="159"/>
      <c r="F2" s="159"/>
      <c r="G2" s="159"/>
      <c r="H2" s="15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85" t="s">
        <v>53</v>
      </c>
      <c r="X2" s="186"/>
    </row>
    <row r="3" spans="1:24" ht="4.5" customHeight="1">
      <c r="A3" s="168" t="s">
        <v>40</v>
      </c>
      <c r="B3" s="31"/>
      <c r="C3" s="32"/>
      <c r="D3" s="32"/>
      <c r="E3" s="32"/>
      <c r="F3" s="32"/>
      <c r="G3" s="32"/>
      <c r="H3" s="32"/>
      <c r="I3" s="33"/>
      <c r="J3" s="32"/>
      <c r="K3" s="32"/>
      <c r="L3" s="32"/>
      <c r="M3" s="32"/>
      <c r="N3" s="32"/>
      <c r="O3" s="34"/>
      <c r="P3" s="32"/>
      <c r="Q3" s="32"/>
      <c r="R3" s="32"/>
      <c r="S3" s="32"/>
      <c r="T3" s="32"/>
      <c r="U3" s="32"/>
      <c r="V3" s="35"/>
      <c r="W3" s="31"/>
      <c r="X3" s="35"/>
    </row>
    <row r="4" spans="1:25" ht="13.5">
      <c r="A4" s="169"/>
      <c r="B4" s="183" t="str">
        <f>'総体計画・審判'!C13</f>
        <v>川内中央</v>
      </c>
      <c r="C4" s="182"/>
      <c r="D4" s="36">
        <v>17</v>
      </c>
      <c r="E4" s="36" t="s">
        <v>54</v>
      </c>
      <c r="F4" s="36">
        <v>9</v>
      </c>
      <c r="G4" s="178" t="str">
        <f>'総体計画・審判'!N13</f>
        <v>宮之城</v>
      </c>
      <c r="H4" s="182"/>
      <c r="I4" s="181" t="str">
        <f>'総体計画・審判'!N21</f>
        <v>川内南</v>
      </c>
      <c r="J4" s="182"/>
      <c r="K4" s="36">
        <v>12</v>
      </c>
      <c r="L4" s="36" t="s">
        <v>54</v>
      </c>
      <c r="M4" s="36">
        <v>2</v>
      </c>
      <c r="N4" s="178" t="str">
        <f>'総体計画・審判'!C21</f>
        <v>平成</v>
      </c>
      <c r="O4" s="190"/>
      <c r="P4" s="182" t="str">
        <f>'総体計画・審判'!C21</f>
        <v>平成</v>
      </c>
      <c r="Q4" s="182"/>
      <c r="R4" s="36">
        <v>9</v>
      </c>
      <c r="S4" s="36" t="s">
        <v>54</v>
      </c>
      <c r="T4" s="36">
        <v>25</v>
      </c>
      <c r="U4" s="178" t="str">
        <f>'総体計画・審判'!C13</f>
        <v>川内中央</v>
      </c>
      <c r="V4" s="179"/>
      <c r="W4" s="37" t="s">
        <v>55</v>
      </c>
      <c r="X4" s="5" t="s">
        <v>44</v>
      </c>
      <c r="Y4" s="4" t="s">
        <v>101</v>
      </c>
    </row>
    <row r="5" spans="1:25" ht="13.5">
      <c r="A5" s="169"/>
      <c r="B5" s="39"/>
      <c r="C5" s="180">
        <f>SUM(D4:D8)</f>
        <v>55</v>
      </c>
      <c r="D5" s="36">
        <v>8</v>
      </c>
      <c r="E5" s="36" t="s">
        <v>57</v>
      </c>
      <c r="F5" s="36">
        <v>9</v>
      </c>
      <c r="G5" s="177">
        <f>SUM(F4:F8)</f>
        <v>29</v>
      </c>
      <c r="H5" s="6"/>
      <c r="I5" s="13"/>
      <c r="J5" s="180">
        <f>SUM(K4:K8)</f>
        <v>54</v>
      </c>
      <c r="K5" s="36">
        <v>13</v>
      </c>
      <c r="L5" s="36" t="s">
        <v>57</v>
      </c>
      <c r="M5" s="36">
        <v>7</v>
      </c>
      <c r="N5" s="177">
        <f>SUM(M4:M8)</f>
        <v>27</v>
      </c>
      <c r="O5" s="15"/>
      <c r="P5" s="6"/>
      <c r="Q5" s="180">
        <f>SUM(R4:R8)</f>
        <v>32</v>
      </c>
      <c r="R5" s="36">
        <v>10</v>
      </c>
      <c r="S5" s="36" t="s">
        <v>57</v>
      </c>
      <c r="T5" s="36">
        <v>7</v>
      </c>
      <c r="U5" s="177">
        <f>SUM(T4:T8)</f>
        <v>62</v>
      </c>
      <c r="V5" s="38"/>
      <c r="W5" s="37" t="s">
        <v>58</v>
      </c>
      <c r="X5" s="5" t="s">
        <v>42</v>
      </c>
      <c r="Y5" s="4" t="s">
        <v>102</v>
      </c>
    </row>
    <row r="6" spans="1:25" ht="13.5">
      <c r="A6" s="169"/>
      <c r="B6" s="39"/>
      <c r="C6" s="180"/>
      <c r="D6" s="36">
        <v>12</v>
      </c>
      <c r="E6" s="36" t="s">
        <v>57</v>
      </c>
      <c r="F6" s="36">
        <v>9</v>
      </c>
      <c r="G6" s="177"/>
      <c r="H6" s="6"/>
      <c r="I6" s="13"/>
      <c r="J6" s="180"/>
      <c r="K6" s="36">
        <v>16</v>
      </c>
      <c r="L6" s="36" t="s">
        <v>57</v>
      </c>
      <c r="M6" s="36">
        <v>2</v>
      </c>
      <c r="N6" s="177"/>
      <c r="O6" s="15"/>
      <c r="P6" s="6"/>
      <c r="Q6" s="180"/>
      <c r="R6" s="36">
        <v>7</v>
      </c>
      <c r="S6" s="36" t="s">
        <v>57</v>
      </c>
      <c r="T6" s="36">
        <v>20</v>
      </c>
      <c r="U6" s="177"/>
      <c r="V6" s="38"/>
      <c r="W6" s="37" t="s">
        <v>59</v>
      </c>
      <c r="X6" s="5" t="s">
        <v>43</v>
      </c>
      <c r="Y6" s="4" t="s">
        <v>103</v>
      </c>
    </row>
    <row r="7" spans="1:25" ht="13.5">
      <c r="A7" s="169"/>
      <c r="B7" s="39"/>
      <c r="C7" s="40"/>
      <c r="D7" s="36">
        <v>18</v>
      </c>
      <c r="E7" s="36" t="s">
        <v>57</v>
      </c>
      <c r="F7" s="36">
        <v>2</v>
      </c>
      <c r="G7" s="40"/>
      <c r="H7" s="6"/>
      <c r="I7" s="13"/>
      <c r="J7" s="40"/>
      <c r="K7" s="36">
        <v>13</v>
      </c>
      <c r="L7" s="36" t="s">
        <v>57</v>
      </c>
      <c r="M7" s="36">
        <v>16</v>
      </c>
      <c r="N7" s="40"/>
      <c r="O7" s="15"/>
      <c r="P7" s="6"/>
      <c r="Q7" s="40"/>
      <c r="R7" s="36">
        <v>6</v>
      </c>
      <c r="S7" s="36" t="s">
        <v>57</v>
      </c>
      <c r="T7" s="36">
        <v>10</v>
      </c>
      <c r="U7" s="40"/>
      <c r="V7" s="38"/>
      <c r="W7" s="37" t="s">
        <v>62</v>
      </c>
      <c r="X7" s="5" t="s">
        <v>9</v>
      </c>
      <c r="Y7" s="4" t="s">
        <v>107</v>
      </c>
    </row>
    <row r="8" spans="1:25" ht="13.5" hidden="1">
      <c r="A8" s="169"/>
      <c r="B8" s="39"/>
      <c r="C8" s="40"/>
      <c r="D8" s="36"/>
      <c r="E8" s="36"/>
      <c r="F8" s="36"/>
      <c r="G8" s="40"/>
      <c r="H8" s="6"/>
      <c r="I8" s="13"/>
      <c r="J8" s="40"/>
      <c r="K8" s="36"/>
      <c r="L8" s="36"/>
      <c r="M8" s="36"/>
      <c r="N8" s="40"/>
      <c r="O8" s="15"/>
      <c r="P8" s="6"/>
      <c r="Q8" s="40"/>
      <c r="R8" s="36"/>
      <c r="S8" s="36"/>
      <c r="T8" s="36"/>
      <c r="U8" s="40"/>
      <c r="V8" s="38"/>
      <c r="W8" s="37"/>
      <c r="X8" s="5"/>
      <c r="Y8" s="4"/>
    </row>
    <row r="9" spans="1:25" ht="4.5" customHeight="1">
      <c r="A9" s="169"/>
      <c r="B9" s="39"/>
      <c r="C9" s="40"/>
      <c r="D9" s="36"/>
      <c r="E9" s="36"/>
      <c r="F9" s="36"/>
      <c r="G9" s="40"/>
      <c r="H9" s="6"/>
      <c r="I9" s="13"/>
      <c r="J9" s="40"/>
      <c r="K9" s="36"/>
      <c r="L9" s="36"/>
      <c r="M9" s="36"/>
      <c r="N9" s="40"/>
      <c r="O9" s="15"/>
      <c r="P9" s="6"/>
      <c r="Q9" s="40"/>
      <c r="R9" s="36"/>
      <c r="S9" s="36"/>
      <c r="T9" s="36"/>
      <c r="U9" s="40"/>
      <c r="V9" s="38"/>
      <c r="W9" s="39"/>
      <c r="X9" s="41"/>
      <c r="Y9" s="4"/>
    </row>
    <row r="10" spans="1:25" ht="4.5" customHeight="1">
      <c r="A10" s="169"/>
      <c r="B10" s="42"/>
      <c r="C10" s="14"/>
      <c r="D10" s="14"/>
      <c r="E10" s="14"/>
      <c r="F10" s="14"/>
      <c r="G10" s="14"/>
      <c r="H10" s="14"/>
      <c r="I10" s="43"/>
      <c r="J10" s="14"/>
      <c r="K10" s="14"/>
      <c r="L10" s="14"/>
      <c r="M10" s="14"/>
      <c r="N10" s="14"/>
      <c r="O10" s="44"/>
      <c r="P10" s="14"/>
      <c r="Q10" s="14"/>
      <c r="R10" s="14"/>
      <c r="S10" s="14"/>
      <c r="T10" s="14"/>
      <c r="U10" s="14"/>
      <c r="V10" s="45"/>
      <c r="W10" s="39"/>
      <c r="X10" s="41" t="s">
        <v>56</v>
      </c>
      <c r="Y10" s="4"/>
    </row>
    <row r="11" spans="1:25" ht="13.5">
      <c r="A11" s="169"/>
      <c r="B11" s="183" t="str">
        <f>'総体計画・審判'!N13</f>
        <v>宮之城</v>
      </c>
      <c r="C11" s="182"/>
      <c r="D11" s="36">
        <v>16</v>
      </c>
      <c r="E11" s="36" t="s">
        <v>57</v>
      </c>
      <c r="F11" s="36">
        <v>10</v>
      </c>
      <c r="G11" s="178" t="str">
        <f>'総体計画・審判'!N21</f>
        <v>川内南</v>
      </c>
      <c r="H11" s="182"/>
      <c r="I11" s="181" t="str">
        <f>'総体計画・審判'!C13</f>
        <v>川内中央</v>
      </c>
      <c r="J11" s="182"/>
      <c r="K11" s="36">
        <v>30</v>
      </c>
      <c r="L11" s="36" t="s">
        <v>57</v>
      </c>
      <c r="M11" s="36">
        <v>21</v>
      </c>
      <c r="N11" s="178" t="str">
        <f>'総体計画・審判'!N21</f>
        <v>川内南</v>
      </c>
      <c r="O11" s="190"/>
      <c r="P11" s="182" t="str">
        <f>'総体計画・審判'!N13</f>
        <v>宮之城</v>
      </c>
      <c r="Q11" s="182"/>
      <c r="R11" s="36">
        <v>27</v>
      </c>
      <c r="S11" s="36" t="s">
        <v>57</v>
      </c>
      <c r="T11" s="36">
        <v>4</v>
      </c>
      <c r="U11" s="178" t="str">
        <f>'総体計画・審判'!C21</f>
        <v>平成</v>
      </c>
      <c r="V11" s="179"/>
      <c r="W11" s="37" t="s">
        <v>60</v>
      </c>
      <c r="X11" s="46" t="s">
        <v>56</v>
      </c>
      <c r="Y11" s="4"/>
    </row>
    <row r="12" spans="1:25" ht="13.5">
      <c r="A12" s="169"/>
      <c r="B12" s="39"/>
      <c r="C12" s="180">
        <f>SUM(D11:D14)</f>
        <v>79</v>
      </c>
      <c r="D12" s="36">
        <v>10</v>
      </c>
      <c r="E12" s="36" t="s">
        <v>57</v>
      </c>
      <c r="F12" s="36">
        <v>18</v>
      </c>
      <c r="G12" s="177">
        <f>SUM(F11:F14)</f>
        <v>51</v>
      </c>
      <c r="H12" s="6"/>
      <c r="I12" s="13"/>
      <c r="J12" s="180">
        <f>SUM(K11:K15)</f>
        <v>83</v>
      </c>
      <c r="K12" s="36">
        <v>21</v>
      </c>
      <c r="L12" s="36" t="s">
        <v>57</v>
      </c>
      <c r="M12" s="36">
        <v>2</v>
      </c>
      <c r="N12" s="177">
        <f>SUM(M11:M15)</f>
        <v>44</v>
      </c>
      <c r="O12" s="15"/>
      <c r="P12" s="6"/>
      <c r="Q12" s="180">
        <f>SUM(R11:R14)</f>
        <v>72</v>
      </c>
      <c r="R12" s="36">
        <v>11</v>
      </c>
      <c r="S12" s="36" t="s">
        <v>57</v>
      </c>
      <c r="T12" s="36">
        <v>14</v>
      </c>
      <c r="U12" s="177">
        <f>SUM(T11:T14)</f>
        <v>42</v>
      </c>
      <c r="V12" s="38"/>
      <c r="W12" s="37" t="s">
        <v>60</v>
      </c>
      <c r="X12" s="46" t="s">
        <v>56</v>
      </c>
      <c r="Y12" s="4"/>
    </row>
    <row r="13" spans="1:25" ht="13.5">
      <c r="A13" s="169"/>
      <c r="B13" s="39"/>
      <c r="C13" s="180"/>
      <c r="D13" s="36">
        <v>22</v>
      </c>
      <c r="E13" s="36" t="s">
        <v>57</v>
      </c>
      <c r="F13" s="36">
        <v>8</v>
      </c>
      <c r="G13" s="177"/>
      <c r="H13" s="6"/>
      <c r="I13" s="13"/>
      <c r="J13" s="180"/>
      <c r="K13" s="36">
        <v>24</v>
      </c>
      <c r="L13" s="36" t="s">
        <v>57</v>
      </c>
      <c r="M13" s="36">
        <v>6</v>
      </c>
      <c r="N13" s="177"/>
      <c r="O13" s="15"/>
      <c r="P13" s="6"/>
      <c r="Q13" s="180"/>
      <c r="R13" s="36">
        <v>18</v>
      </c>
      <c r="S13" s="36" t="s">
        <v>57</v>
      </c>
      <c r="T13" s="36">
        <v>16</v>
      </c>
      <c r="U13" s="177"/>
      <c r="V13" s="38"/>
      <c r="W13" s="37" t="s">
        <v>60</v>
      </c>
      <c r="X13" s="46" t="s">
        <v>56</v>
      </c>
      <c r="Y13" s="4"/>
    </row>
    <row r="14" spans="1:25" ht="13.5">
      <c r="A14" s="169"/>
      <c r="B14" s="39"/>
      <c r="C14" s="40"/>
      <c r="D14" s="36">
        <v>31</v>
      </c>
      <c r="E14" s="36" t="s">
        <v>57</v>
      </c>
      <c r="F14" s="36">
        <v>15</v>
      </c>
      <c r="G14" s="40"/>
      <c r="H14" s="6"/>
      <c r="I14" s="13"/>
      <c r="J14" s="40"/>
      <c r="K14" s="36">
        <v>8</v>
      </c>
      <c r="L14" s="36" t="s">
        <v>57</v>
      </c>
      <c r="M14" s="36">
        <v>15</v>
      </c>
      <c r="N14" s="40"/>
      <c r="O14" s="15"/>
      <c r="P14" s="6"/>
      <c r="Q14" s="40"/>
      <c r="R14" s="36">
        <v>16</v>
      </c>
      <c r="S14" s="36" t="s">
        <v>57</v>
      </c>
      <c r="T14" s="36">
        <v>8</v>
      </c>
      <c r="U14" s="40"/>
      <c r="V14" s="38"/>
      <c r="W14" s="39"/>
      <c r="X14" s="41" t="s">
        <v>56</v>
      </c>
      <c r="Y14" s="4"/>
    </row>
    <row r="15" spans="1:25" ht="13.5" hidden="1">
      <c r="A15" s="170"/>
      <c r="B15" s="39"/>
      <c r="C15" s="40"/>
      <c r="D15" s="36"/>
      <c r="E15" s="36"/>
      <c r="F15" s="36"/>
      <c r="G15" s="40"/>
      <c r="H15" s="6"/>
      <c r="I15" s="13"/>
      <c r="J15" s="40"/>
      <c r="K15" s="36"/>
      <c r="L15" s="36"/>
      <c r="M15" s="36"/>
      <c r="N15" s="40"/>
      <c r="O15" s="15"/>
      <c r="P15" s="6"/>
      <c r="Q15" s="40"/>
      <c r="R15" s="36"/>
      <c r="S15" s="36"/>
      <c r="T15" s="36"/>
      <c r="U15" s="40"/>
      <c r="V15" s="38"/>
      <c r="W15" s="39"/>
      <c r="X15" s="41"/>
      <c r="Y15" s="4"/>
    </row>
    <row r="16" spans="1:25" ht="4.5" customHeight="1" thickBot="1">
      <c r="A16" s="170"/>
      <c r="B16" s="39"/>
      <c r="C16" s="40"/>
      <c r="D16" s="36"/>
      <c r="E16" s="36"/>
      <c r="F16" s="36"/>
      <c r="G16" s="40"/>
      <c r="H16" s="6"/>
      <c r="I16" s="13"/>
      <c r="J16" s="40"/>
      <c r="K16" s="36"/>
      <c r="L16" s="36"/>
      <c r="M16" s="36"/>
      <c r="N16" s="40"/>
      <c r="O16" s="15"/>
      <c r="P16" s="6"/>
      <c r="Q16" s="40"/>
      <c r="R16" s="36"/>
      <c r="S16" s="36"/>
      <c r="T16" s="36"/>
      <c r="U16" s="40"/>
      <c r="V16" s="38"/>
      <c r="W16" s="39"/>
      <c r="X16" s="41" t="s">
        <v>56</v>
      </c>
      <c r="Y16" s="4"/>
    </row>
    <row r="17" spans="1:25" ht="4.5" customHeight="1">
      <c r="A17" s="171" t="s">
        <v>39</v>
      </c>
      <c r="B17" s="31"/>
      <c r="C17" s="32"/>
      <c r="D17" s="32"/>
      <c r="E17" s="32"/>
      <c r="F17" s="32"/>
      <c r="G17" s="32"/>
      <c r="H17" s="32"/>
      <c r="I17" s="33"/>
      <c r="J17" s="32"/>
      <c r="K17" s="32"/>
      <c r="L17" s="32"/>
      <c r="M17" s="32"/>
      <c r="N17" s="32"/>
      <c r="O17" s="34"/>
      <c r="P17" s="32"/>
      <c r="Q17" s="32"/>
      <c r="R17" s="32"/>
      <c r="S17" s="32"/>
      <c r="T17" s="32"/>
      <c r="U17" s="32"/>
      <c r="V17" s="35"/>
      <c r="W17" s="31"/>
      <c r="X17" s="47" t="s">
        <v>73</v>
      </c>
      <c r="Y17" s="4"/>
    </row>
    <row r="18" spans="1:25" ht="13.5">
      <c r="A18" s="172"/>
      <c r="B18" s="183" t="str">
        <f>'総体計画・審判'!S13</f>
        <v>川内北</v>
      </c>
      <c r="C18" s="182"/>
      <c r="D18" s="36">
        <v>13</v>
      </c>
      <c r="E18" s="36" t="s">
        <v>57</v>
      </c>
      <c r="F18" s="36">
        <v>4</v>
      </c>
      <c r="G18" s="178" t="str">
        <f>'総体計画・審判'!AD13</f>
        <v>入来</v>
      </c>
      <c r="H18" s="182"/>
      <c r="I18" s="181" t="str">
        <f>'総体計画・審判'!AD21</f>
        <v>れいめい</v>
      </c>
      <c r="J18" s="182"/>
      <c r="K18" s="36">
        <v>29</v>
      </c>
      <c r="L18" s="36" t="s">
        <v>57</v>
      </c>
      <c r="M18" s="36">
        <v>10</v>
      </c>
      <c r="N18" s="178" t="str">
        <f>'総体計画・審判'!S21</f>
        <v>東郷</v>
      </c>
      <c r="O18" s="190"/>
      <c r="P18" s="182" t="str">
        <f>'総体計画・審判'!AD21</f>
        <v>れいめい</v>
      </c>
      <c r="Q18" s="182"/>
      <c r="R18" s="36">
        <v>30</v>
      </c>
      <c r="S18" s="36" t="s">
        <v>57</v>
      </c>
      <c r="T18" s="36">
        <v>4</v>
      </c>
      <c r="U18" s="178" t="str">
        <f>'総体計画・審判'!AD13</f>
        <v>入来</v>
      </c>
      <c r="V18" s="179"/>
      <c r="W18" s="37" t="s">
        <v>55</v>
      </c>
      <c r="X18" s="5" t="s">
        <v>122</v>
      </c>
      <c r="Y18" s="4" t="s">
        <v>104</v>
      </c>
    </row>
    <row r="19" spans="1:25" ht="13.5">
      <c r="A19" s="172"/>
      <c r="B19" s="39"/>
      <c r="C19" s="180">
        <f>SUM(D18:D22)</f>
        <v>68</v>
      </c>
      <c r="D19" s="36">
        <v>23</v>
      </c>
      <c r="E19" s="36" t="s">
        <v>57</v>
      </c>
      <c r="F19" s="36">
        <v>11</v>
      </c>
      <c r="G19" s="177">
        <f>SUM(F18:F22)</f>
        <v>31</v>
      </c>
      <c r="H19" s="6"/>
      <c r="I19" s="13"/>
      <c r="J19" s="180">
        <f>SUM(K18:K22)</f>
        <v>96</v>
      </c>
      <c r="K19" s="36">
        <v>32</v>
      </c>
      <c r="L19" s="36" t="s">
        <v>57</v>
      </c>
      <c r="M19" s="36">
        <v>0</v>
      </c>
      <c r="N19" s="177">
        <f>SUM(M18:M22)</f>
        <v>28</v>
      </c>
      <c r="O19" s="15"/>
      <c r="P19" s="6"/>
      <c r="Q19" s="180">
        <f>SUM(R18:R22)</f>
        <v>71</v>
      </c>
      <c r="R19" s="36">
        <v>15</v>
      </c>
      <c r="S19" s="36" t="s">
        <v>57</v>
      </c>
      <c r="T19" s="36">
        <v>10</v>
      </c>
      <c r="U19" s="177">
        <f>SUM(T18:T22)</f>
        <v>30</v>
      </c>
      <c r="V19" s="38"/>
      <c r="W19" s="37" t="s">
        <v>58</v>
      </c>
      <c r="X19" s="5" t="s">
        <v>41</v>
      </c>
      <c r="Y19" s="4" t="s">
        <v>105</v>
      </c>
    </row>
    <row r="20" spans="1:25" ht="13.5">
      <c r="A20" s="172"/>
      <c r="B20" s="39"/>
      <c r="C20" s="180"/>
      <c r="D20" s="36">
        <v>16</v>
      </c>
      <c r="E20" s="36" t="s">
        <v>57</v>
      </c>
      <c r="F20" s="36">
        <v>2</v>
      </c>
      <c r="G20" s="177"/>
      <c r="H20" s="6"/>
      <c r="I20" s="13"/>
      <c r="J20" s="180"/>
      <c r="K20" s="36">
        <v>14</v>
      </c>
      <c r="L20" s="36" t="s">
        <v>57</v>
      </c>
      <c r="M20" s="36">
        <v>6</v>
      </c>
      <c r="N20" s="177"/>
      <c r="O20" s="15"/>
      <c r="P20" s="6"/>
      <c r="Q20" s="180"/>
      <c r="R20" s="36">
        <v>8</v>
      </c>
      <c r="S20" s="36" t="s">
        <v>57</v>
      </c>
      <c r="T20" s="36">
        <v>14</v>
      </c>
      <c r="U20" s="177"/>
      <c r="V20" s="38"/>
      <c r="W20" s="37" t="s">
        <v>59</v>
      </c>
      <c r="X20" s="5" t="s">
        <v>121</v>
      </c>
      <c r="Y20" s="4" t="s">
        <v>106</v>
      </c>
    </row>
    <row r="21" spans="1:25" ht="13.5">
      <c r="A21" s="172"/>
      <c r="B21" s="39"/>
      <c r="C21" s="40"/>
      <c r="D21" s="36">
        <v>16</v>
      </c>
      <c r="E21" s="36" t="s">
        <v>57</v>
      </c>
      <c r="F21" s="36">
        <v>14</v>
      </c>
      <c r="G21" s="40"/>
      <c r="H21" s="6"/>
      <c r="I21" s="13"/>
      <c r="J21" s="40"/>
      <c r="K21" s="36">
        <v>21</v>
      </c>
      <c r="L21" s="36" t="s">
        <v>57</v>
      </c>
      <c r="M21" s="36">
        <v>12</v>
      </c>
      <c r="N21" s="40"/>
      <c r="O21" s="15"/>
      <c r="P21" s="6"/>
      <c r="Q21" s="40"/>
      <c r="R21" s="36">
        <v>18</v>
      </c>
      <c r="S21" s="36" t="s">
        <v>57</v>
      </c>
      <c r="T21" s="36">
        <v>2</v>
      </c>
      <c r="U21" s="40"/>
      <c r="V21" s="38"/>
      <c r="W21" s="37" t="s">
        <v>62</v>
      </c>
      <c r="X21" s="5" t="s">
        <v>130</v>
      </c>
      <c r="Y21" s="4" t="s">
        <v>108</v>
      </c>
    </row>
    <row r="22" spans="1:25" ht="13.5" hidden="1">
      <c r="A22" s="172"/>
      <c r="B22" s="39"/>
      <c r="C22" s="40"/>
      <c r="D22" s="36"/>
      <c r="E22" s="36"/>
      <c r="F22" s="36"/>
      <c r="G22" s="40"/>
      <c r="H22" s="6"/>
      <c r="I22" s="13"/>
      <c r="J22" s="40"/>
      <c r="K22" s="36"/>
      <c r="L22" s="36"/>
      <c r="M22" s="36"/>
      <c r="N22" s="40"/>
      <c r="O22" s="15"/>
      <c r="P22" s="6"/>
      <c r="Q22" s="40"/>
      <c r="R22" s="36"/>
      <c r="S22" s="36"/>
      <c r="T22" s="36"/>
      <c r="U22" s="40"/>
      <c r="V22" s="38"/>
      <c r="W22" s="37"/>
      <c r="X22" s="5"/>
      <c r="Y22" s="4"/>
    </row>
    <row r="23" spans="1:25" ht="4.5" customHeight="1">
      <c r="A23" s="172"/>
      <c r="B23" s="39"/>
      <c r="C23" s="40"/>
      <c r="D23" s="36"/>
      <c r="E23" s="36"/>
      <c r="F23" s="36"/>
      <c r="G23" s="40"/>
      <c r="H23" s="6"/>
      <c r="I23" s="13"/>
      <c r="J23" s="40"/>
      <c r="K23" s="36"/>
      <c r="L23" s="36"/>
      <c r="M23" s="36"/>
      <c r="N23" s="40"/>
      <c r="O23" s="15"/>
      <c r="P23" s="6"/>
      <c r="Q23" s="40"/>
      <c r="R23" s="36"/>
      <c r="S23" s="36"/>
      <c r="T23" s="36"/>
      <c r="U23" s="40"/>
      <c r="V23" s="38"/>
      <c r="W23" s="39"/>
      <c r="X23" s="41" t="s">
        <v>56</v>
      </c>
      <c r="Y23" s="4"/>
    </row>
    <row r="24" spans="1:25" ht="4.5" customHeight="1">
      <c r="A24" s="172"/>
      <c r="B24" s="42"/>
      <c r="C24" s="14"/>
      <c r="D24" s="14"/>
      <c r="E24" s="14"/>
      <c r="F24" s="14"/>
      <c r="G24" s="14"/>
      <c r="H24" s="14"/>
      <c r="I24" s="43"/>
      <c r="J24" s="14"/>
      <c r="K24" s="14"/>
      <c r="L24" s="14"/>
      <c r="M24" s="14"/>
      <c r="N24" s="14"/>
      <c r="O24" s="44"/>
      <c r="P24" s="14"/>
      <c r="Q24" s="14"/>
      <c r="R24" s="14"/>
      <c r="S24" s="14"/>
      <c r="T24" s="14"/>
      <c r="U24" s="14"/>
      <c r="V24" s="45"/>
      <c r="W24" s="39"/>
      <c r="X24" s="41" t="s">
        <v>56</v>
      </c>
      <c r="Y24" s="4"/>
    </row>
    <row r="25" spans="1:25" ht="13.5">
      <c r="A25" s="172"/>
      <c r="B25" s="183" t="str">
        <f>'総体計画・審判'!S21</f>
        <v>東郷</v>
      </c>
      <c r="C25" s="182"/>
      <c r="D25" s="36">
        <v>13</v>
      </c>
      <c r="E25" s="36" t="s">
        <v>57</v>
      </c>
      <c r="F25" s="36">
        <v>15</v>
      </c>
      <c r="G25" s="178" t="str">
        <f>'総体計画・審判'!S13</f>
        <v>川内北</v>
      </c>
      <c r="H25" s="182"/>
      <c r="I25" s="181" t="str">
        <f>'総体計画・審判'!AD13</f>
        <v>入来</v>
      </c>
      <c r="J25" s="182"/>
      <c r="K25" s="36">
        <v>12</v>
      </c>
      <c r="L25" s="36" t="s">
        <v>57</v>
      </c>
      <c r="M25" s="36">
        <v>17</v>
      </c>
      <c r="N25" s="178" t="str">
        <f>'総体計画・審判'!S21</f>
        <v>東郷</v>
      </c>
      <c r="O25" s="190"/>
      <c r="P25" s="182" t="str">
        <f>'総体計画・審判'!S13</f>
        <v>川内北</v>
      </c>
      <c r="Q25" s="182"/>
      <c r="R25" s="36">
        <v>11</v>
      </c>
      <c r="S25" s="36" t="s">
        <v>57</v>
      </c>
      <c r="T25" s="36">
        <v>22</v>
      </c>
      <c r="U25" s="178" t="str">
        <f>'総体計画・審判'!AD21</f>
        <v>れいめい</v>
      </c>
      <c r="V25" s="179"/>
      <c r="W25" s="37" t="s">
        <v>60</v>
      </c>
      <c r="X25" s="46" t="s">
        <v>56</v>
      </c>
      <c r="Y25" s="4"/>
    </row>
    <row r="26" spans="1:25" ht="13.5">
      <c r="A26" s="172"/>
      <c r="B26" s="39"/>
      <c r="C26" s="180">
        <f>SUM(D25:D29)</f>
        <v>47</v>
      </c>
      <c r="D26" s="36">
        <v>13</v>
      </c>
      <c r="E26" s="36" t="s">
        <v>57</v>
      </c>
      <c r="F26" s="36">
        <v>16</v>
      </c>
      <c r="G26" s="177">
        <f>SUM(F25:F29)</f>
        <v>72</v>
      </c>
      <c r="H26" s="6"/>
      <c r="I26" s="13"/>
      <c r="J26" s="180">
        <f>SUM(K25:K29)</f>
        <v>40</v>
      </c>
      <c r="K26" s="36">
        <v>11</v>
      </c>
      <c r="L26" s="36" t="s">
        <v>57</v>
      </c>
      <c r="M26" s="36">
        <v>10</v>
      </c>
      <c r="N26" s="177">
        <f>SUM(M25:M29)</f>
        <v>62</v>
      </c>
      <c r="O26" s="15"/>
      <c r="P26" s="6"/>
      <c r="Q26" s="180">
        <f>SUM(R25:R29)</f>
        <v>36</v>
      </c>
      <c r="R26" s="36">
        <v>4</v>
      </c>
      <c r="S26" s="36" t="s">
        <v>57</v>
      </c>
      <c r="T26" s="36">
        <v>23</v>
      </c>
      <c r="U26" s="177">
        <f>SUM(T25:T29)</f>
        <v>77</v>
      </c>
      <c r="V26" s="38"/>
      <c r="W26" s="37" t="s">
        <v>60</v>
      </c>
      <c r="X26" s="46"/>
      <c r="Y26" s="4"/>
    </row>
    <row r="27" spans="1:24" ht="13.5">
      <c r="A27" s="172"/>
      <c r="B27" s="39"/>
      <c r="C27" s="180"/>
      <c r="D27" s="36">
        <v>9</v>
      </c>
      <c r="E27" s="36" t="s">
        <v>57</v>
      </c>
      <c r="F27" s="36">
        <v>18</v>
      </c>
      <c r="G27" s="177"/>
      <c r="H27" s="6"/>
      <c r="I27" s="13"/>
      <c r="J27" s="180"/>
      <c r="K27" s="36">
        <v>6</v>
      </c>
      <c r="L27" s="36" t="s">
        <v>57</v>
      </c>
      <c r="M27" s="36">
        <v>14</v>
      </c>
      <c r="N27" s="177"/>
      <c r="O27" s="15"/>
      <c r="P27" s="6"/>
      <c r="Q27" s="180"/>
      <c r="R27" s="36">
        <v>15</v>
      </c>
      <c r="S27" s="36" t="s">
        <v>57</v>
      </c>
      <c r="T27" s="36">
        <v>11</v>
      </c>
      <c r="U27" s="177"/>
      <c r="V27" s="38"/>
      <c r="W27" s="37" t="s">
        <v>60</v>
      </c>
      <c r="X27" s="46" t="s">
        <v>56</v>
      </c>
    </row>
    <row r="28" spans="1:24" ht="14.25" thickBot="1">
      <c r="A28" s="172"/>
      <c r="B28" s="48"/>
      <c r="C28" s="49"/>
      <c r="D28" s="50">
        <v>12</v>
      </c>
      <c r="E28" s="50" t="s">
        <v>57</v>
      </c>
      <c r="F28" s="50">
        <v>23</v>
      </c>
      <c r="G28" s="49"/>
      <c r="H28" s="51"/>
      <c r="I28" s="52"/>
      <c r="J28" s="49"/>
      <c r="K28" s="50">
        <v>11</v>
      </c>
      <c r="L28" s="50" t="s">
        <v>57</v>
      </c>
      <c r="M28" s="50">
        <v>21</v>
      </c>
      <c r="N28" s="49"/>
      <c r="O28" s="53"/>
      <c r="P28" s="51"/>
      <c r="Q28" s="49"/>
      <c r="R28" s="50">
        <v>6</v>
      </c>
      <c r="S28" s="50" t="s">
        <v>57</v>
      </c>
      <c r="T28" s="50">
        <v>21</v>
      </c>
      <c r="U28" s="49"/>
      <c r="V28" s="54"/>
      <c r="W28" s="39"/>
      <c r="X28" s="41" t="s">
        <v>56</v>
      </c>
    </row>
    <row r="29" spans="1:24" ht="13.5" customHeight="1" hidden="1" thickBot="1">
      <c r="A29" s="173"/>
      <c r="B29" s="48"/>
      <c r="C29" s="49"/>
      <c r="D29" s="50"/>
      <c r="E29" s="50"/>
      <c r="F29" s="50"/>
      <c r="G29" s="49"/>
      <c r="H29" s="51"/>
      <c r="I29" s="52"/>
      <c r="J29" s="49"/>
      <c r="K29" s="50"/>
      <c r="L29" s="50"/>
      <c r="M29" s="50"/>
      <c r="N29" s="49"/>
      <c r="O29" s="53"/>
      <c r="P29" s="51"/>
      <c r="Q29" s="49"/>
      <c r="R29" s="50"/>
      <c r="S29" s="50"/>
      <c r="T29" s="50"/>
      <c r="U29" s="49"/>
      <c r="V29" s="54"/>
      <c r="W29" s="48"/>
      <c r="X29" s="54"/>
    </row>
    <row r="30" spans="1:24" ht="20.25" customHeight="1" thickBot="1">
      <c r="A30" s="55"/>
      <c r="B30" s="159" t="s">
        <v>70</v>
      </c>
      <c r="C30" s="159"/>
      <c r="D30" s="159"/>
      <c r="E30" s="159"/>
      <c r="F30" s="159"/>
      <c r="G30" s="159"/>
      <c r="H30" s="159"/>
      <c r="I30" s="56"/>
      <c r="J30" s="57"/>
      <c r="K30" s="58"/>
      <c r="L30" s="58"/>
      <c r="M30" s="58"/>
      <c r="N30" s="57"/>
      <c r="O30" s="56"/>
      <c r="P30" s="56"/>
      <c r="Q30" s="59"/>
      <c r="R30" s="60"/>
      <c r="S30" s="60"/>
      <c r="T30" s="60"/>
      <c r="U30" s="59"/>
      <c r="V30" s="61"/>
      <c r="W30" s="174" t="s">
        <v>53</v>
      </c>
      <c r="X30" s="175"/>
    </row>
    <row r="31" spans="1:24" ht="3.75" customHeight="1">
      <c r="A31" s="176" t="s">
        <v>111</v>
      </c>
      <c r="B31" s="62"/>
      <c r="C31" s="63"/>
      <c r="D31" s="63"/>
      <c r="E31" s="63"/>
      <c r="F31" s="63"/>
      <c r="G31" s="63"/>
      <c r="H31" s="63"/>
      <c r="I31" s="64"/>
      <c r="J31" s="63"/>
      <c r="K31" s="63"/>
      <c r="L31" s="63"/>
      <c r="M31" s="63"/>
      <c r="N31" s="63"/>
      <c r="O31" s="65"/>
      <c r="P31" s="63"/>
      <c r="Q31" s="63"/>
      <c r="R31" s="63"/>
      <c r="S31" s="63"/>
      <c r="T31" s="63"/>
      <c r="U31" s="63"/>
      <c r="V31" s="63"/>
      <c r="W31" s="66"/>
      <c r="X31" s="67"/>
    </row>
    <row r="32" spans="1:26" ht="13.5">
      <c r="A32" s="169"/>
      <c r="B32" s="154" t="str">
        <f>'総体計画・審判'!G32</f>
        <v>れいめい</v>
      </c>
      <c r="C32" s="155"/>
      <c r="D32" s="60">
        <v>28</v>
      </c>
      <c r="E32" s="60" t="s">
        <v>112</v>
      </c>
      <c r="F32" s="60">
        <v>2</v>
      </c>
      <c r="G32" s="156" t="str">
        <f>'総体計画・審判'!B40</f>
        <v>川内中央</v>
      </c>
      <c r="H32" s="155"/>
      <c r="I32" s="157" t="str">
        <f>'総体計画・審判'!B40</f>
        <v>川内中央</v>
      </c>
      <c r="J32" s="155"/>
      <c r="K32" s="60">
        <v>8</v>
      </c>
      <c r="L32" s="60" t="s">
        <v>112</v>
      </c>
      <c r="M32" s="60">
        <v>11</v>
      </c>
      <c r="N32" s="156" t="str">
        <f>'総体計画・審判'!L40</f>
        <v>宮之城</v>
      </c>
      <c r="O32" s="158"/>
      <c r="P32" s="155" t="str">
        <f>'総体計画・審判'!L40</f>
        <v>宮之城</v>
      </c>
      <c r="Q32" s="155"/>
      <c r="R32" s="60">
        <v>1</v>
      </c>
      <c r="S32" s="60" t="s">
        <v>112</v>
      </c>
      <c r="T32" s="60">
        <v>28</v>
      </c>
      <c r="U32" s="156" t="str">
        <f>'総体計画・審判'!G32</f>
        <v>れいめい</v>
      </c>
      <c r="V32" s="155"/>
      <c r="W32" s="68" t="s">
        <v>55</v>
      </c>
      <c r="X32" s="5" t="s">
        <v>122</v>
      </c>
      <c r="Y32" s="2" t="s">
        <v>101</v>
      </c>
      <c r="Z32" s="2"/>
    </row>
    <row r="33" spans="1:26" ht="13.5">
      <c r="A33" s="169"/>
      <c r="B33" s="66"/>
      <c r="C33" s="152">
        <f>SUM(D32:D35)</f>
        <v>103</v>
      </c>
      <c r="D33" s="60">
        <v>19</v>
      </c>
      <c r="E33" s="60" t="s">
        <v>113</v>
      </c>
      <c r="F33" s="60">
        <v>9</v>
      </c>
      <c r="G33" s="153">
        <f>SUM(F32:F35)</f>
        <v>37</v>
      </c>
      <c r="H33" s="61"/>
      <c r="I33" s="69"/>
      <c r="J33" s="152">
        <f>SUM(K32:K35)</f>
        <v>29</v>
      </c>
      <c r="K33" s="60">
        <v>4</v>
      </c>
      <c r="L33" s="60" t="s">
        <v>113</v>
      </c>
      <c r="M33" s="60">
        <v>10</v>
      </c>
      <c r="N33" s="153">
        <f>SUM(M32:M35)</f>
        <v>39</v>
      </c>
      <c r="O33" s="70"/>
      <c r="P33" s="61"/>
      <c r="Q33" s="152">
        <f>SUM(R32:R35)</f>
        <v>35</v>
      </c>
      <c r="R33" s="60">
        <v>8</v>
      </c>
      <c r="S33" s="60" t="s">
        <v>113</v>
      </c>
      <c r="T33" s="60">
        <v>28</v>
      </c>
      <c r="U33" s="153">
        <f>SUM(T32:T35)</f>
        <v>99</v>
      </c>
      <c r="V33" s="61"/>
      <c r="W33" s="68" t="s">
        <v>58</v>
      </c>
      <c r="X33" s="5" t="s">
        <v>42</v>
      </c>
      <c r="Y33" s="2" t="s">
        <v>102</v>
      </c>
      <c r="Z33" s="2"/>
    </row>
    <row r="34" spans="1:26" ht="13.5">
      <c r="A34" s="169"/>
      <c r="B34" s="66"/>
      <c r="C34" s="152"/>
      <c r="D34" s="60">
        <v>39</v>
      </c>
      <c r="E34" s="60" t="s">
        <v>114</v>
      </c>
      <c r="F34" s="60">
        <v>4</v>
      </c>
      <c r="G34" s="153"/>
      <c r="H34" s="61"/>
      <c r="I34" s="69"/>
      <c r="J34" s="152"/>
      <c r="K34" s="60">
        <v>6</v>
      </c>
      <c r="L34" s="60" t="s">
        <v>114</v>
      </c>
      <c r="M34" s="60">
        <v>7</v>
      </c>
      <c r="N34" s="153"/>
      <c r="O34" s="70"/>
      <c r="P34" s="61"/>
      <c r="Q34" s="152"/>
      <c r="R34" s="60">
        <v>9</v>
      </c>
      <c r="S34" s="60" t="s">
        <v>114</v>
      </c>
      <c r="T34" s="60">
        <v>35</v>
      </c>
      <c r="U34" s="153"/>
      <c r="V34" s="61"/>
      <c r="W34" s="68" t="s">
        <v>59</v>
      </c>
      <c r="X34" s="5" t="s">
        <v>44</v>
      </c>
      <c r="Y34" s="2" t="s">
        <v>103</v>
      </c>
      <c r="Z34" s="2"/>
    </row>
    <row r="35" spans="1:26" ht="13.5">
      <c r="A35" s="169"/>
      <c r="B35" s="66"/>
      <c r="C35" s="59"/>
      <c r="D35" s="60">
        <v>17</v>
      </c>
      <c r="E35" s="60" t="s">
        <v>115</v>
      </c>
      <c r="F35" s="60">
        <v>22</v>
      </c>
      <c r="G35" s="59"/>
      <c r="H35" s="61"/>
      <c r="I35" s="69"/>
      <c r="J35" s="59"/>
      <c r="K35" s="60">
        <v>11</v>
      </c>
      <c r="L35" s="60" t="s">
        <v>115</v>
      </c>
      <c r="M35" s="60">
        <v>11</v>
      </c>
      <c r="N35" s="59"/>
      <c r="O35" s="70"/>
      <c r="P35" s="61"/>
      <c r="Q35" s="59"/>
      <c r="R35" s="60">
        <v>17</v>
      </c>
      <c r="S35" s="60" t="s">
        <v>115</v>
      </c>
      <c r="T35" s="60">
        <v>8</v>
      </c>
      <c r="U35" s="59"/>
      <c r="V35" s="61"/>
      <c r="W35" s="66"/>
      <c r="X35" s="71"/>
      <c r="Z35" s="2"/>
    </row>
    <row r="36" spans="1:26" ht="4.5" customHeight="1" thickBot="1">
      <c r="A36" s="170"/>
      <c r="B36" s="66"/>
      <c r="C36" s="59"/>
      <c r="D36" s="60"/>
      <c r="E36" s="60"/>
      <c r="F36" s="60"/>
      <c r="G36" s="59"/>
      <c r="H36" s="61"/>
      <c r="I36" s="69"/>
      <c r="J36" s="59"/>
      <c r="K36" s="60"/>
      <c r="L36" s="60"/>
      <c r="M36" s="60"/>
      <c r="N36" s="59"/>
      <c r="O36" s="70"/>
      <c r="P36" s="61"/>
      <c r="Q36" s="59"/>
      <c r="R36" s="60"/>
      <c r="S36" s="60"/>
      <c r="T36" s="60"/>
      <c r="U36" s="59"/>
      <c r="V36" s="61"/>
      <c r="W36" s="66"/>
      <c r="X36" s="71"/>
      <c r="Z36" s="2"/>
    </row>
    <row r="37" spans="1:26" ht="4.5" customHeight="1">
      <c r="A37" s="171" t="s">
        <v>116</v>
      </c>
      <c r="B37" s="62"/>
      <c r="C37" s="63"/>
      <c r="D37" s="63"/>
      <c r="E37" s="63"/>
      <c r="F37" s="63"/>
      <c r="G37" s="63"/>
      <c r="H37" s="63"/>
      <c r="I37" s="64"/>
      <c r="J37" s="63"/>
      <c r="K37" s="63"/>
      <c r="L37" s="63"/>
      <c r="M37" s="63"/>
      <c r="N37" s="63"/>
      <c r="O37" s="65"/>
      <c r="P37" s="63"/>
      <c r="Q37" s="63"/>
      <c r="R37" s="63"/>
      <c r="S37" s="63"/>
      <c r="T37" s="63"/>
      <c r="U37" s="63"/>
      <c r="V37" s="63"/>
      <c r="W37" s="62"/>
      <c r="X37" s="72"/>
      <c r="Z37" s="2"/>
    </row>
    <row r="38" spans="1:26" ht="13.5">
      <c r="A38" s="172"/>
      <c r="B38" s="154" t="str">
        <f>'総体計画・審判'!Q32</f>
        <v>川内北</v>
      </c>
      <c r="C38" s="155"/>
      <c r="D38" s="60">
        <v>26</v>
      </c>
      <c r="E38" s="60" t="s">
        <v>115</v>
      </c>
      <c r="F38" s="60">
        <v>3</v>
      </c>
      <c r="G38" s="156" t="str">
        <f>'総体計画・審判'!AC32</f>
        <v>東郷</v>
      </c>
      <c r="H38" s="155"/>
      <c r="I38" s="157" t="str">
        <f>'総体計画・審判'!AC40</f>
        <v>川内南</v>
      </c>
      <c r="J38" s="155"/>
      <c r="K38" s="60">
        <v>29</v>
      </c>
      <c r="L38" s="60" t="s">
        <v>115</v>
      </c>
      <c r="M38" s="98">
        <v>7</v>
      </c>
      <c r="N38" s="156" t="str">
        <f>'総体計画・審判'!Q40</f>
        <v>樋脇</v>
      </c>
      <c r="O38" s="158"/>
      <c r="P38" s="155" t="str">
        <f>'総体計画・審判'!Q40</f>
        <v>樋脇</v>
      </c>
      <c r="Q38" s="155"/>
      <c r="R38" s="60">
        <v>0</v>
      </c>
      <c r="S38" s="60" t="s">
        <v>115</v>
      </c>
      <c r="T38" s="60">
        <v>46</v>
      </c>
      <c r="U38" s="156" t="str">
        <f>'総体計画・審判'!Q32</f>
        <v>川内北</v>
      </c>
      <c r="V38" s="155"/>
      <c r="W38" s="68" t="s">
        <v>55</v>
      </c>
      <c r="X38" s="5" t="s">
        <v>41</v>
      </c>
      <c r="Y38" s="2" t="s">
        <v>104</v>
      </c>
      <c r="Z38" s="2"/>
    </row>
    <row r="39" spans="1:26" ht="13.5">
      <c r="A39" s="172"/>
      <c r="B39" s="66"/>
      <c r="C39" s="152">
        <f>SUM(D38:D41)</f>
        <v>100</v>
      </c>
      <c r="D39" s="60">
        <v>24</v>
      </c>
      <c r="E39" s="60" t="s">
        <v>113</v>
      </c>
      <c r="F39" s="60">
        <v>7</v>
      </c>
      <c r="G39" s="153">
        <f>SUM(F38:F41)</f>
        <v>21</v>
      </c>
      <c r="H39" s="61"/>
      <c r="I39" s="69"/>
      <c r="J39" s="152">
        <f>SUM(K38:K41)</f>
        <v>76</v>
      </c>
      <c r="K39" s="60">
        <v>22</v>
      </c>
      <c r="L39" s="60" t="s">
        <v>113</v>
      </c>
      <c r="M39" s="60">
        <v>5</v>
      </c>
      <c r="N39" s="153">
        <f>SUM(M38:M41)</f>
        <v>35</v>
      </c>
      <c r="O39" s="70"/>
      <c r="P39" s="61"/>
      <c r="Q39" s="152">
        <f>SUM(R38:R41)</f>
        <v>27</v>
      </c>
      <c r="R39" s="60">
        <v>6</v>
      </c>
      <c r="S39" s="60" t="s">
        <v>113</v>
      </c>
      <c r="T39" s="60">
        <v>9</v>
      </c>
      <c r="U39" s="153">
        <f>SUM(T38:T41)</f>
        <v>103</v>
      </c>
      <c r="V39" s="61"/>
      <c r="W39" s="68" t="s">
        <v>58</v>
      </c>
      <c r="X39" s="5" t="s">
        <v>43</v>
      </c>
      <c r="Y39" s="2" t="s">
        <v>105</v>
      </c>
      <c r="Z39" s="2"/>
    </row>
    <row r="40" spans="1:26" ht="13.5">
      <c r="A40" s="172"/>
      <c r="B40" s="66"/>
      <c r="C40" s="152"/>
      <c r="D40" s="60">
        <v>26</v>
      </c>
      <c r="E40" s="60" t="s">
        <v>114</v>
      </c>
      <c r="F40" s="60">
        <v>1</v>
      </c>
      <c r="G40" s="153"/>
      <c r="H40" s="61"/>
      <c r="I40" s="69"/>
      <c r="J40" s="152"/>
      <c r="K40" s="60">
        <v>10</v>
      </c>
      <c r="L40" s="60" t="s">
        <v>114</v>
      </c>
      <c r="M40" s="60">
        <v>15</v>
      </c>
      <c r="N40" s="153"/>
      <c r="O40" s="70"/>
      <c r="P40" s="61"/>
      <c r="Q40" s="152"/>
      <c r="R40" s="60">
        <v>5</v>
      </c>
      <c r="S40" s="60" t="s">
        <v>114</v>
      </c>
      <c r="T40" s="60">
        <v>26</v>
      </c>
      <c r="U40" s="153"/>
      <c r="V40" s="61"/>
      <c r="W40" s="68" t="s">
        <v>59</v>
      </c>
      <c r="X40" s="5" t="s">
        <v>121</v>
      </c>
      <c r="Y40" s="2" t="s">
        <v>106</v>
      </c>
      <c r="Z40" s="2"/>
    </row>
    <row r="41" spans="1:26" ht="13.5">
      <c r="A41" s="172"/>
      <c r="B41" s="66"/>
      <c r="C41" s="59"/>
      <c r="D41" s="60">
        <v>24</v>
      </c>
      <c r="E41" s="60" t="s">
        <v>114</v>
      </c>
      <c r="F41" s="60">
        <v>10</v>
      </c>
      <c r="G41" s="59"/>
      <c r="H41" s="61"/>
      <c r="I41" s="69"/>
      <c r="J41" s="59"/>
      <c r="K41" s="60">
        <v>15</v>
      </c>
      <c r="L41" s="60" t="s">
        <v>114</v>
      </c>
      <c r="M41" s="60">
        <v>8</v>
      </c>
      <c r="N41" s="59"/>
      <c r="O41" s="70"/>
      <c r="P41" s="61"/>
      <c r="Q41" s="59"/>
      <c r="R41" s="60">
        <v>16</v>
      </c>
      <c r="S41" s="60" t="s">
        <v>114</v>
      </c>
      <c r="T41" s="60">
        <v>22</v>
      </c>
      <c r="U41" s="59"/>
      <c r="V41" s="61"/>
      <c r="W41" s="68" t="s">
        <v>62</v>
      </c>
      <c r="X41" s="5" t="s">
        <v>131</v>
      </c>
      <c r="Y41" s="2" t="s">
        <v>108</v>
      </c>
      <c r="Z41" s="2"/>
    </row>
    <row r="42" spans="1:24" ht="4.5" customHeight="1">
      <c r="A42" s="172"/>
      <c r="B42" s="66"/>
      <c r="C42" s="59"/>
      <c r="D42" s="60"/>
      <c r="E42" s="60"/>
      <c r="F42" s="60"/>
      <c r="G42" s="59"/>
      <c r="H42" s="61"/>
      <c r="I42" s="69"/>
      <c r="J42" s="59"/>
      <c r="K42" s="60"/>
      <c r="L42" s="60"/>
      <c r="M42" s="60"/>
      <c r="N42" s="59"/>
      <c r="O42" s="70"/>
      <c r="P42" s="61"/>
      <c r="Q42" s="59"/>
      <c r="R42" s="60"/>
      <c r="S42" s="60"/>
      <c r="T42" s="60"/>
      <c r="U42" s="59"/>
      <c r="V42" s="61"/>
      <c r="W42" s="66"/>
      <c r="X42" s="73" t="s">
        <v>117</v>
      </c>
    </row>
    <row r="43" spans="1:24" ht="4.5" customHeight="1">
      <c r="A43" s="172"/>
      <c r="B43" s="74"/>
      <c r="C43" s="75"/>
      <c r="D43" s="75"/>
      <c r="E43" s="75"/>
      <c r="F43" s="75"/>
      <c r="G43" s="75"/>
      <c r="H43" s="75"/>
      <c r="I43" s="76"/>
      <c r="J43" s="75"/>
      <c r="K43" s="75"/>
      <c r="L43" s="75"/>
      <c r="M43" s="75"/>
      <c r="N43" s="75"/>
      <c r="O43" s="77"/>
      <c r="P43" s="75"/>
      <c r="Q43" s="75"/>
      <c r="R43" s="75"/>
      <c r="S43" s="75"/>
      <c r="T43" s="75"/>
      <c r="U43" s="75"/>
      <c r="V43" s="75"/>
      <c r="W43" s="66"/>
      <c r="X43" s="73" t="s">
        <v>117</v>
      </c>
    </row>
    <row r="44" spans="1:24" ht="13.5">
      <c r="A44" s="172"/>
      <c r="B44" s="154" t="str">
        <f>'総体計画・審判'!AC32</f>
        <v>東郷</v>
      </c>
      <c r="C44" s="155"/>
      <c r="D44" s="60">
        <v>8</v>
      </c>
      <c r="E44" s="60" t="s">
        <v>118</v>
      </c>
      <c r="F44" s="60">
        <v>23</v>
      </c>
      <c r="G44" s="156" t="str">
        <f>'総体計画・審判'!AC40</f>
        <v>川内南</v>
      </c>
      <c r="H44" s="155"/>
      <c r="I44" s="157" t="str">
        <f>'総体計画・審判'!Q32</f>
        <v>川内北</v>
      </c>
      <c r="J44" s="155"/>
      <c r="K44" s="60">
        <v>32</v>
      </c>
      <c r="L44" s="60" t="s">
        <v>118</v>
      </c>
      <c r="M44" s="60">
        <v>4</v>
      </c>
      <c r="N44" s="156" t="str">
        <f>'総体計画・審判'!AC40</f>
        <v>川内南</v>
      </c>
      <c r="O44" s="158"/>
      <c r="P44" s="155" t="str">
        <f>'総体計画・審判'!AC32</f>
        <v>東郷</v>
      </c>
      <c r="Q44" s="155"/>
      <c r="R44" s="60">
        <v>4</v>
      </c>
      <c r="S44" s="60" t="s">
        <v>118</v>
      </c>
      <c r="T44" s="60">
        <v>5</v>
      </c>
      <c r="U44" s="156" t="str">
        <f>'総体計画・審判'!Q40</f>
        <v>樋脇</v>
      </c>
      <c r="V44" s="155"/>
      <c r="W44" s="68" t="s">
        <v>119</v>
      </c>
      <c r="X44" s="78" t="s">
        <v>117</v>
      </c>
    </row>
    <row r="45" spans="1:24" ht="13.5">
      <c r="A45" s="172"/>
      <c r="B45" s="66"/>
      <c r="C45" s="152">
        <f>SUM(D44:D47)</f>
        <v>31</v>
      </c>
      <c r="D45" s="60">
        <v>5</v>
      </c>
      <c r="E45" s="60" t="s">
        <v>118</v>
      </c>
      <c r="F45" s="60">
        <v>15</v>
      </c>
      <c r="G45" s="153">
        <f>SUM(F44:F47)</f>
        <v>71</v>
      </c>
      <c r="H45" s="61"/>
      <c r="I45" s="69"/>
      <c r="J45" s="152">
        <f>SUM(K44:K47)</f>
        <v>75</v>
      </c>
      <c r="K45" s="60">
        <v>20</v>
      </c>
      <c r="L45" s="60" t="s">
        <v>118</v>
      </c>
      <c r="M45" s="60">
        <v>10</v>
      </c>
      <c r="N45" s="153">
        <f>SUM(M44:M47)</f>
        <v>30</v>
      </c>
      <c r="O45" s="70"/>
      <c r="P45" s="61"/>
      <c r="Q45" s="152">
        <f>SUM(R44:R47)</f>
        <v>36</v>
      </c>
      <c r="R45" s="60">
        <v>6</v>
      </c>
      <c r="S45" s="60" t="s">
        <v>118</v>
      </c>
      <c r="T45" s="60">
        <v>10</v>
      </c>
      <c r="U45" s="153">
        <f>SUM(T44:T47)</f>
        <v>35</v>
      </c>
      <c r="V45" s="61"/>
      <c r="W45" s="68" t="s">
        <v>119</v>
      </c>
      <c r="X45" s="78" t="s">
        <v>117</v>
      </c>
    </row>
    <row r="46" spans="1:24" ht="13.5">
      <c r="A46" s="172"/>
      <c r="B46" s="66"/>
      <c r="C46" s="152"/>
      <c r="D46" s="60">
        <v>8</v>
      </c>
      <c r="E46" s="60" t="s">
        <v>118</v>
      </c>
      <c r="F46" s="60">
        <v>15</v>
      </c>
      <c r="G46" s="153"/>
      <c r="H46" s="61"/>
      <c r="I46" s="69"/>
      <c r="J46" s="152"/>
      <c r="K46" s="60">
        <v>11</v>
      </c>
      <c r="L46" s="60" t="s">
        <v>118</v>
      </c>
      <c r="M46" s="60">
        <v>4</v>
      </c>
      <c r="N46" s="153"/>
      <c r="O46" s="70"/>
      <c r="P46" s="61"/>
      <c r="Q46" s="152"/>
      <c r="R46" s="60">
        <v>14</v>
      </c>
      <c r="S46" s="60" t="s">
        <v>118</v>
      </c>
      <c r="T46" s="60">
        <v>9</v>
      </c>
      <c r="U46" s="153"/>
      <c r="V46" s="61"/>
      <c r="W46" s="68" t="s">
        <v>119</v>
      </c>
      <c r="X46" s="78" t="s">
        <v>117</v>
      </c>
    </row>
    <row r="47" spans="1:24" ht="13.5">
      <c r="A47" s="172"/>
      <c r="B47" s="66"/>
      <c r="C47" s="59"/>
      <c r="D47" s="60">
        <v>10</v>
      </c>
      <c r="E47" s="60" t="s">
        <v>118</v>
      </c>
      <c r="F47" s="60">
        <v>18</v>
      </c>
      <c r="G47" s="59"/>
      <c r="H47" s="61"/>
      <c r="I47" s="69"/>
      <c r="J47" s="59"/>
      <c r="K47" s="60">
        <v>12</v>
      </c>
      <c r="L47" s="60" t="s">
        <v>118</v>
      </c>
      <c r="M47" s="60">
        <v>12</v>
      </c>
      <c r="N47" s="59"/>
      <c r="O47" s="70"/>
      <c r="P47" s="61"/>
      <c r="Q47" s="59"/>
      <c r="R47" s="60">
        <v>12</v>
      </c>
      <c r="S47" s="60" t="s">
        <v>118</v>
      </c>
      <c r="T47" s="60">
        <v>11</v>
      </c>
      <c r="U47" s="59"/>
      <c r="V47" s="61"/>
      <c r="W47" s="66"/>
      <c r="X47" s="73"/>
    </row>
    <row r="48" spans="1:24" ht="5.25" customHeight="1" thickBot="1">
      <c r="A48" s="173"/>
      <c r="B48" s="79"/>
      <c r="C48" s="80"/>
      <c r="D48" s="80"/>
      <c r="E48" s="80"/>
      <c r="F48" s="80"/>
      <c r="G48" s="80"/>
      <c r="H48" s="80"/>
      <c r="I48" s="81"/>
      <c r="J48" s="80"/>
      <c r="K48" s="80"/>
      <c r="L48" s="80"/>
      <c r="M48" s="80"/>
      <c r="N48" s="80"/>
      <c r="O48" s="82"/>
      <c r="P48" s="80"/>
      <c r="Q48" s="80"/>
      <c r="R48" s="80"/>
      <c r="S48" s="80"/>
      <c r="T48" s="80"/>
      <c r="U48" s="80"/>
      <c r="V48" s="80"/>
      <c r="W48" s="79"/>
      <c r="X48" s="83"/>
    </row>
    <row r="49" spans="1:24" ht="21.75" thickBot="1">
      <c r="A49" s="84"/>
      <c r="B49" s="9"/>
      <c r="C49" s="85"/>
      <c r="D49" s="85"/>
      <c r="E49" s="85"/>
      <c r="F49" s="163" t="s">
        <v>65</v>
      </c>
      <c r="G49" s="163"/>
      <c r="H49" s="163"/>
      <c r="I49" s="163"/>
      <c r="J49" s="163"/>
      <c r="K49" s="163"/>
      <c r="L49" s="6"/>
      <c r="M49" s="6"/>
      <c r="N49" s="6"/>
      <c r="O49" s="6"/>
      <c r="P49" s="162" t="s">
        <v>66</v>
      </c>
      <c r="Q49" s="163"/>
      <c r="R49" s="163"/>
      <c r="S49" s="163"/>
      <c r="T49" s="163"/>
      <c r="U49" s="163"/>
      <c r="V49" s="164"/>
      <c r="W49" s="160" t="s">
        <v>69</v>
      </c>
      <c r="X49" s="161"/>
    </row>
    <row r="50" spans="1:24" ht="14.25" customHeight="1" thickBot="1">
      <c r="A50" s="9"/>
      <c r="B50" s="86"/>
      <c r="C50" s="86"/>
      <c r="D50" s="86"/>
      <c r="E50" s="86"/>
      <c r="F50" s="166"/>
      <c r="G50" s="166"/>
      <c r="H50" s="166"/>
      <c r="I50" s="166"/>
      <c r="J50" s="166"/>
      <c r="K50" s="166"/>
      <c r="L50" s="6"/>
      <c r="M50" s="6"/>
      <c r="N50" s="6"/>
      <c r="O50" s="6"/>
      <c r="P50" s="165"/>
      <c r="Q50" s="166"/>
      <c r="R50" s="166"/>
      <c r="S50" s="166"/>
      <c r="T50" s="166"/>
      <c r="U50" s="166"/>
      <c r="V50" s="167"/>
      <c r="W50" s="192" t="s">
        <v>7</v>
      </c>
      <c r="X50" s="193"/>
    </row>
    <row r="51" spans="1:24" ht="15" customHeight="1">
      <c r="A51" s="87"/>
      <c r="B51" s="32"/>
      <c r="C51" s="191" t="s">
        <v>45</v>
      </c>
      <c r="D51" s="191"/>
      <c r="E51" s="191"/>
      <c r="F51" s="191"/>
      <c r="G51" s="191"/>
      <c r="H51" s="32"/>
      <c r="I51" s="33"/>
      <c r="J51" s="191" t="s">
        <v>46</v>
      </c>
      <c r="K51" s="191"/>
      <c r="L51" s="191"/>
      <c r="M51" s="191"/>
      <c r="N51" s="191"/>
      <c r="O51" s="35"/>
      <c r="P51" s="32"/>
      <c r="Q51" s="191" t="s">
        <v>45</v>
      </c>
      <c r="R51" s="191"/>
      <c r="S51" s="191"/>
      <c r="T51" s="191"/>
      <c r="U51" s="191"/>
      <c r="V51" s="32"/>
      <c r="W51" s="37" t="s">
        <v>55</v>
      </c>
      <c r="X51" s="95" t="str">
        <f>IF(D52="","",IF(C53&gt;G53,B52,G52))</f>
        <v>川内中央</v>
      </c>
    </row>
    <row r="52" spans="1:24" ht="13.5">
      <c r="A52" s="88"/>
      <c r="B52" s="182" t="str">
        <f>X4</f>
        <v>川内中央</v>
      </c>
      <c r="C52" s="182"/>
      <c r="D52" s="36">
        <v>14</v>
      </c>
      <c r="E52" s="36" t="s">
        <v>57</v>
      </c>
      <c r="F52" s="36">
        <v>15</v>
      </c>
      <c r="G52" s="178" t="str">
        <f>X18</f>
        <v>れいめい</v>
      </c>
      <c r="H52" s="182"/>
      <c r="I52" s="181" t="str">
        <f>X5</f>
        <v>宮之城</v>
      </c>
      <c r="J52" s="182"/>
      <c r="K52" s="36">
        <v>17</v>
      </c>
      <c r="L52" s="36" t="s">
        <v>57</v>
      </c>
      <c r="M52" s="36">
        <v>15</v>
      </c>
      <c r="N52" s="178" t="str">
        <f>X19</f>
        <v>川内北</v>
      </c>
      <c r="O52" s="179"/>
      <c r="P52" s="182" t="str">
        <f>X32</f>
        <v>れいめい</v>
      </c>
      <c r="Q52" s="182"/>
      <c r="R52" s="36">
        <v>15</v>
      </c>
      <c r="S52" s="36" t="s">
        <v>57</v>
      </c>
      <c r="T52" s="36">
        <v>10</v>
      </c>
      <c r="U52" s="178" t="str">
        <f>X38</f>
        <v>川内北</v>
      </c>
      <c r="V52" s="182"/>
      <c r="W52" s="37" t="s">
        <v>58</v>
      </c>
      <c r="X52" s="95" t="str">
        <f>IF(D52="","",IF(X51=B52,G52,B52))</f>
        <v>れいめい</v>
      </c>
    </row>
    <row r="53" spans="1:24" ht="13.5">
      <c r="A53" s="88"/>
      <c r="B53" s="6"/>
      <c r="C53" s="180">
        <f>SUM(D52:D56)</f>
        <v>51</v>
      </c>
      <c r="D53" s="36">
        <v>10</v>
      </c>
      <c r="E53" s="36" t="s">
        <v>57</v>
      </c>
      <c r="F53" s="36">
        <v>11</v>
      </c>
      <c r="G53" s="177">
        <f>SUM(F52:F56)</f>
        <v>48</v>
      </c>
      <c r="H53" s="6"/>
      <c r="I53" s="13"/>
      <c r="J53" s="180">
        <f>SUM(K52:K56)</f>
        <v>73</v>
      </c>
      <c r="K53" s="36">
        <v>21</v>
      </c>
      <c r="L53" s="36" t="s">
        <v>57</v>
      </c>
      <c r="M53" s="36">
        <v>11</v>
      </c>
      <c r="N53" s="177">
        <f>SUM(M52:M56)</f>
        <v>51</v>
      </c>
      <c r="O53" s="38"/>
      <c r="P53" s="6"/>
      <c r="Q53" s="180">
        <f>SUM(R52:R56)</f>
        <v>46</v>
      </c>
      <c r="R53" s="36">
        <v>5</v>
      </c>
      <c r="S53" s="36" t="s">
        <v>57</v>
      </c>
      <c r="T53" s="36">
        <v>15</v>
      </c>
      <c r="U53" s="177">
        <f>SUM(T52:T56)</f>
        <v>47</v>
      </c>
      <c r="V53" s="6"/>
      <c r="W53" s="37" t="s">
        <v>59</v>
      </c>
      <c r="X53" s="95" t="str">
        <f>IF(K52="","",IF(J53&gt;N53,I52,N52))</f>
        <v>宮之城</v>
      </c>
    </row>
    <row r="54" spans="1:24" ht="13.5">
      <c r="A54" s="88"/>
      <c r="B54" s="6"/>
      <c r="C54" s="180"/>
      <c r="D54" s="36">
        <v>6</v>
      </c>
      <c r="E54" s="36" t="s">
        <v>57</v>
      </c>
      <c r="F54" s="36">
        <v>10</v>
      </c>
      <c r="G54" s="177"/>
      <c r="H54" s="6"/>
      <c r="I54" s="13"/>
      <c r="J54" s="180"/>
      <c r="K54" s="36">
        <v>15</v>
      </c>
      <c r="L54" s="36" t="s">
        <v>57</v>
      </c>
      <c r="M54" s="36">
        <v>13</v>
      </c>
      <c r="N54" s="177"/>
      <c r="O54" s="38"/>
      <c r="P54" s="6"/>
      <c r="Q54" s="180"/>
      <c r="R54" s="36">
        <v>12</v>
      </c>
      <c r="S54" s="36" t="s">
        <v>57</v>
      </c>
      <c r="T54" s="36">
        <v>7</v>
      </c>
      <c r="U54" s="177"/>
      <c r="V54" s="6"/>
      <c r="W54" s="37" t="s">
        <v>62</v>
      </c>
      <c r="X54" s="95" t="str">
        <f>IF(K52="","",IF(X53=I52,N52,I52))</f>
        <v>川内北</v>
      </c>
    </row>
    <row r="55" spans="1:24" ht="13.5">
      <c r="A55" s="88"/>
      <c r="B55" s="6"/>
      <c r="C55" s="40"/>
      <c r="D55" s="36">
        <v>21</v>
      </c>
      <c r="E55" s="36" t="s">
        <v>57</v>
      </c>
      <c r="F55" s="36">
        <v>12</v>
      </c>
      <c r="G55" s="40"/>
      <c r="H55" s="6"/>
      <c r="I55" s="13"/>
      <c r="J55" s="40"/>
      <c r="K55" s="36">
        <v>20</v>
      </c>
      <c r="L55" s="36" t="s">
        <v>57</v>
      </c>
      <c r="M55" s="36">
        <v>12</v>
      </c>
      <c r="N55" s="40"/>
      <c r="O55" s="38"/>
      <c r="P55" s="6"/>
      <c r="Q55" s="40"/>
      <c r="R55" s="36">
        <v>14</v>
      </c>
      <c r="S55" s="36" t="s">
        <v>57</v>
      </c>
      <c r="T55" s="36">
        <v>15</v>
      </c>
      <c r="U55" s="40"/>
      <c r="V55" s="6"/>
      <c r="W55" s="37" t="s">
        <v>63</v>
      </c>
      <c r="X55" s="95" t="str">
        <f>IF(D59="","",IF(C60&gt;G60,B59,G59))</f>
        <v>東郷</v>
      </c>
    </row>
    <row r="56" spans="1:24" ht="13.5" customHeight="1">
      <c r="A56" s="88"/>
      <c r="B56" s="6"/>
      <c r="C56" s="40"/>
      <c r="D56" s="36"/>
      <c r="E56" s="36" t="s">
        <v>57</v>
      </c>
      <c r="F56" s="36"/>
      <c r="G56" s="40"/>
      <c r="H56" s="6"/>
      <c r="I56" s="13"/>
      <c r="J56" s="40"/>
      <c r="K56" s="36"/>
      <c r="L56" s="36"/>
      <c r="M56" s="36"/>
      <c r="N56" s="40"/>
      <c r="O56" s="38"/>
      <c r="P56" s="6"/>
      <c r="Q56" s="40"/>
      <c r="R56" s="36"/>
      <c r="S56" s="36"/>
      <c r="T56" s="36"/>
      <c r="U56" s="40"/>
      <c r="V56" s="6"/>
      <c r="W56" s="37" t="s">
        <v>64</v>
      </c>
      <c r="X56" s="95" t="str">
        <f>IF(D59="","",IF(X55=B59,G59,B59))</f>
        <v>川内南</v>
      </c>
    </row>
    <row r="57" spans="1:24" ht="3.75" customHeight="1">
      <c r="A57" s="88"/>
      <c r="B57" s="6"/>
      <c r="C57" s="40"/>
      <c r="D57" s="36"/>
      <c r="E57" s="36"/>
      <c r="F57" s="36"/>
      <c r="G57" s="40"/>
      <c r="H57" s="6"/>
      <c r="I57" s="13"/>
      <c r="J57" s="40"/>
      <c r="K57" s="36"/>
      <c r="L57" s="36"/>
      <c r="M57" s="36"/>
      <c r="N57" s="40"/>
      <c r="O57" s="38"/>
      <c r="P57" s="6"/>
      <c r="Q57" s="40"/>
      <c r="R57" s="36"/>
      <c r="S57" s="36"/>
      <c r="T57" s="36"/>
      <c r="U57" s="40"/>
      <c r="V57" s="6"/>
      <c r="W57" s="37"/>
      <c r="X57" s="95"/>
    </row>
    <row r="58" spans="1:24" ht="15" customHeight="1">
      <c r="A58" s="88"/>
      <c r="B58" s="42"/>
      <c r="C58" s="137" t="s">
        <v>47</v>
      </c>
      <c r="D58" s="137"/>
      <c r="E58" s="137"/>
      <c r="F58" s="137"/>
      <c r="G58" s="137"/>
      <c r="H58" s="14"/>
      <c r="I58" s="43"/>
      <c r="J58" s="137" t="s">
        <v>48</v>
      </c>
      <c r="K58" s="137"/>
      <c r="L58" s="137"/>
      <c r="M58" s="137"/>
      <c r="N58" s="137"/>
      <c r="O58" s="45"/>
      <c r="P58" s="42"/>
      <c r="Q58" s="137" t="s">
        <v>46</v>
      </c>
      <c r="R58" s="137"/>
      <c r="S58" s="137"/>
      <c r="T58" s="137"/>
      <c r="U58" s="137"/>
      <c r="V58" s="14"/>
      <c r="W58" s="37" t="s">
        <v>67</v>
      </c>
      <c r="X58" s="95" t="str">
        <f>IF(K59="","",IF(J60&gt;N60,I59,N59))</f>
        <v>入来</v>
      </c>
    </row>
    <row r="59" spans="1:24" ht="14.25" thickBot="1">
      <c r="A59" s="88"/>
      <c r="B59" s="183" t="str">
        <f>X6</f>
        <v>川内南</v>
      </c>
      <c r="C59" s="182"/>
      <c r="D59" s="36">
        <v>11</v>
      </c>
      <c r="E59" s="36" t="s">
        <v>57</v>
      </c>
      <c r="F59" s="36">
        <v>14</v>
      </c>
      <c r="G59" s="178" t="str">
        <f>X20</f>
        <v>東郷</v>
      </c>
      <c r="H59" s="182"/>
      <c r="I59" s="181" t="str">
        <f>X7</f>
        <v>平成</v>
      </c>
      <c r="J59" s="182"/>
      <c r="K59" s="36">
        <v>9</v>
      </c>
      <c r="L59" s="36" t="s">
        <v>57</v>
      </c>
      <c r="M59" s="36">
        <v>11</v>
      </c>
      <c r="N59" s="178" t="str">
        <f>X21</f>
        <v>入来</v>
      </c>
      <c r="O59" s="179"/>
      <c r="P59" s="183" t="str">
        <f>X33</f>
        <v>宮之城</v>
      </c>
      <c r="Q59" s="182"/>
      <c r="R59" s="36">
        <v>9</v>
      </c>
      <c r="S59" s="36" t="s">
        <v>57</v>
      </c>
      <c r="T59" s="36">
        <v>11</v>
      </c>
      <c r="U59" s="178" t="str">
        <f>X39</f>
        <v>川内南</v>
      </c>
      <c r="V59" s="182"/>
      <c r="W59" s="96" t="s">
        <v>68</v>
      </c>
      <c r="X59" s="97" t="str">
        <f>IF(K59="","",IF(X58=I59,N59,I59))</f>
        <v>平成</v>
      </c>
    </row>
    <row r="60" spans="1:22" ht="14.25" thickBot="1">
      <c r="A60" s="88"/>
      <c r="B60" s="39"/>
      <c r="C60" s="180">
        <f>SUM(D59:D63)</f>
        <v>50</v>
      </c>
      <c r="D60" s="36">
        <v>8</v>
      </c>
      <c r="E60" s="36" t="s">
        <v>57</v>
      </c>
      <c r="F60" s="36">
        <v>10</v>
      </c>
      <c r="G60" s="177">
        <f>SUM(F59:F63)</f>
        <v>59</v>
      </c>
      <c r="H60" s="6"/>
      <c r="I60" s="13"/>
      <c r="J60" s="180">
        <f>SUM(K59:K63)</f>
        <v>31</v>
      </c>
      <c r="K60" s="36">
        <v>5</v>
      </c>
      <c r="L60" s="36" t="s">
        <v>57</v>
      </c>
      <c r="M60" s="36">
        <v>16</v>
      </c>
      <c r="N60" s="177">
        <f>SUM(M59:M63)</f>
        <v>48</v>
      </c>
      <c r="O60" s="38"/>
      <c r="P60" s="39"/>
      <c r="Q60" s="180">
        <f>SUM(R59:R63)</f>
        <v>31</v>
      </c>
      <c r="R60" s="36">
        <v>5</v>
      </c>
      <c r="S60" s="36" t="s">
        <v>57</v>
      </c>
      <c r="T60" s="36">
        <v>16</v>
      </c>
      <c r="U60" s="177">
        <f>SUM(T59:T63)</f>
        <v>48</v>
      </c>
      <c r="V60" s="6"/>
    </row>
    <row r="61" spans="1:24" ht="13.5">
      <c r="A61" s="88"/>
      <c r="B61" s="39"/>
      <c r="C61" s="180"/>
      <c r="D61" s="36">
        <v>16</v>
      </c>
      <c r="E61" s="36" t="s">
        <v>57</v>
      </c>
      <c r="F61" s="36">
        <v>14</v>
      </c>
      <c r="G61" s="177"/>
      <c r="H61" s="6"/>
      <c r="I61" s="13"/>
      <c r="J61" s="180"/>
      <c r="K61" s="36">
        <v>10</v>
      </c>
      <c r="L61" s="36" t="s">
        <v>57</v>
      </c>
      <c r="M61" s="36">
        <v>12</v>
      </c>
      <c r="N61" s="177"/>
      <c r="O61" s="38"/>
      <c r="P61" s="39"/>
      <c r="Q61" s="180"/>
      <c r="R61" s="36">
        <v>10</v>
      </c>
      <c r="S61" s="36" t="s">
        <v>57</v>
      </c>
      <c r="T61" s="36">
        <v>12</v>
      </c>
      <c r="U61" s="177"/>
      <c r="V61" s="6"/>
      <c r="W61" s="187" t="s">
        <v>8</v>
      </c>
      <c r="X61" s="188"/>
    </row>
    <row r="62" spans="1:24" ht="13.5" customHeight="1">
      <c r="A62" s="88"/>
      <c r="B62" s="91"/>
      <c r="C62" s="92"/>
      <c r="D62" s="90">
        <v>15</v>
      </c>
      <c r="E62" s="90" t="s">
        <v>57</v>
      </c>
      <c r="F62" s="90">
        <v>21</v>
      </c>
      <c r="G62" s="92"/>
      <c r="H62" s="17"/>
      <c r="I62" s="94"/>
      <c r="J62" s="92"/>
      <c r="K62" s="90">
        <v>7</v>
      </c>
      <c r="L62" s="90" t="s">
        <v>57</v>
      </c>
      <c r="M62" s="90">
        <v>9</v>
      </c>
      <c r="N62" s="92"/>
      <c r="O62" s="93"/>
      <c r="P62" s="91"/>
      <c r="Q62" s="92"/>
      <c r="R62" s="90">
        <v>7</v>
      </c>
      <c r="S62" s="90" t="s">
        <v>57</v>
      </c>
      <c r="T62" s="90">
        <v>9</v>
      </c>
      <c r="U62" s="92"/>
      <c r="V62" s="17"/>
      <c r="W62" s="37" t="s">
        <v>55</v>
      </c>
      <c r="X62" s="95" t="str">
        <f>IF(R52="","",IF(Q53&gt;U53,P52,U52))</f>
        <v>川内北</v>
      </c>
    </row>
    <row r="63" spans="1:24" ht="13.5" customHeight="1" hidden="1">
      <c r="A63" s="88"/>
      <c r="B63" s="6"/>
      <c r="C63" s="40"/>
      <c r="D63" s="36"/>
      <c r="E63" s="36"/>
      <c r="F63" s="36"/>
      <c r="G63" s="40"/>
      <c r="H63" s="6"/>
      <c r="I63" s="13"/>
      <c r="J63" s="40"/>
      <c r="K63" s="36"/>
      <c r="L63" s="36"/>
      <c r="M63" s="36"/>
      <c r="N63" s="40"/>
      <c r="O63" s="38"/>
      <c r="P63" s="91"/>
      <c r="Q63" s="92"/>
      <c r="R63" s="90"/>
      <c r="S63" s="90"/>
      <c r="T63" s="90"/>
      <c r="U63" s="92"/>
      <c r="V63" s="17"/>
      <c r="W63" s="37"/>
      <c r="X63" s="95"/>
    </row>
    <row r="64" spans="1:24" ht="13.5">
      <c r="A64" s="88"/>
      <c r="B64" s="14"/>
      <c r="C64" s="14"/>
      <c r="D64" s="14"/>
      <c r="E64" s="14"/>
      <c r="F64" s="14"/>
      <c r="G64" s="14"/>
      <c r="H64" s="14"/>
      <c r="I64" s="43"/>
      <c r="J64" s="14"/>
      <c r="K64" s="14"/>
      <c r="L64" s="14"/>
      <c r="M64" s="14"/>
      <c r="N64" s="14"/>
      <c r="O64" s="45"/>
      <c r="P64" s="6"/>
      <c r="Q64" s="184" t="s">
        <v>47</v>
      </c>
      <c r="R64" s="184"/>
      <c r="S64" s="184"/>
      <c r="T64" s="184"/>
      <c r="U64" s="184"/>
      <c r="V64" s="6"/>
      <c r="W64" s="37" t="s">
        <v>58</v>
      </c>
      <c r="X64" s="95" t="str">
        <f>IF(R52="","",IF(X62=P52,U52,P52))</f>
        <v>れいめい</v>
      </c>
    </row>
    <row r="65" spans="1:24" ht="13.5">
      <c r="A65" s="88"/>
      <c r="B65" s="6"/>
      <c r="C65" s="6"/>
      <c r="D65" s="6"/>
      <c r="E65" s="6"/>
      <c r="F65" s="6"/>
      <c r="G65" s="6"/>
      <c r="H65" s="6"/>
      <c r="I65" s="13"/>
      <c r="J65" s="6"/>
      <c r="K65" s="6"/>
      <c r="L65" s="6"/>
      <c r="M65" s="6"/>
      <c r="N65" s="6"/>
      <c r="O65" s="38"/>
      <c r="P65" s="182" t="str">
        <f>X34</f>
        <v>川内中央</v>
      </c>
      <c r="Q65" s="182"/>
      <c r="R65" s="36">
        <v>16</v>
      </c>
      <c r="S65" s="36" t="s">
        <v>57</v>
      </c>
      <c r="T65" s="36">
        <v>5</v>
      </c>
      <c r="U65" s="178" t="str">
        <f>X40</f>
        <v>東郷</v>
      </c>
      <c r="V65" s="182"/>
      <c r="W65" s="37" t="s">
        <v>59</v>
      </c>
      <c r="X65" s="95" t="str">
        <f>IF(R59="","",IF(Q60&gt;U60,P59,U59))</f>
        <v>川内南</v>
      </c>
    </row>
    <row r="66" spans="1:24" ht="13.5">
      <c r="A66" s="88"/>
      <c r="B66" s="6"/>
      <c r="C66" s="6"/>
      <c r="D66" s="6"/>
      <c r="E66" s="6"/>
      <c r="F66" s="6"/>
      <c r="G66" s="6"/>
      <c r="H66" s="15"/>
      <c r="I66" s="6"/>
      <c r="J66" s="6"/>
      <c r="K66" s="6"/>
      <c r="L66" s="6"/>
      <c r="M66" s="6"/>
      <c r="N66" s="6"/>
      <c r="O66" s="38"/>
      <c r="P66" s="6"/>
      <c r="Q66" s="180">
        <f>SUM(R65:R69)</f>
        <v>61</v>
      </c>
      <c r="R66" s="36">
        <v>16</v>
      </c>
      <c r="S66" s="36" t="s">
        <v>57</v>
      </c>
      <c r="T66" s="36">
        <v>11</v>
      </c>
      <c r="U66" s="177">
        <f>SUM(T65:T69)</f>
        <v>45</v>
      </c>
      <c r="V66" s="6"/>
      <c r="W66" s="37" t="s">
        <v>62</v>
      </c>
      <c r="X66" s="95" t="str">
        <f>IF(R59="","",IF(X65=P59,U59,P59))</f>
        <v>宮之城</v>
      </c>
    </row>
    <row r="67" spans="1:24" ht="13.5">
      <c r="A67" s="88"/>
      <c r="B67" s="6"/>
      <c r="C67" s="6"/>
      <c r="D67" s="6"/>
      <c r="E67" s="6"/>
      <c r="F67" s="6"/>
      <c r="G67" s="6"/>
      <c r="H67" s="15"/>
      <c r="I67" s="6"/>
      <c r="J67" s="6"/>
      <c r="K67" s="6"/>
      <c r="L67" s="6"/>
      <c r="M67" s="6"/>
      <c r="N67" s="6"/>
      <c r="O67" s="38"/>
      <c r="P67" s="6"/>
      <c r="Q67" s="180"/>
      <c r="R67" s="36">
        <v>21</v>
      </c>
      <c r="S67" s="36" t="s">
        <v>57</v>
      </c>
      <c r="T67" s="36">
        <v>13</v>
      </c>
      <c r="U67" s="177"/>
      <c r="V67" s="6"/>
      <c r="W67" s="37" t="s">
        <v>63</v>
      </c>
      <c r="X67" s="95" t="str">
        <f>IF(R65="","",IF(Q66&gt;U66,P65,U65))</f>
        <v>川内中央</v>
      </c>
    </row>
    <row r="68" spans="1:24" ht="13.5">
      <c r="A68" s="88"/>
      <c r="B68" s="6"/>
      <c r="C68" s="6"/>
      <c r="D68" s="6"/>
      <c r="E68" s="6"/>
      <c r="F68" s="6"/>
      <c r="G68" s="6"/>
      <c r="H68" s="15"/>
      <c r="I68" s="6"/>
      <c r="J68" s="6"/>
      <c r="K68" s="6"/>
      <c r="L68" s="6"/>
      <c r="M68" s="6"/>
      <c r="N68" s="6"/>
      <c r="O68" s="38"/>
      <c r="P68" s="6"/>
      <c r="Q68" s="40"/>
      <c r="R68" s="36">
        <v>8</v>
      </c>
      <c r="S68" s="36" t="s">
        <v>57</v>
      </c>
      <c r="T68" s="36">
        <v>16</v>
      </c>
      <c r="U68" s="40"/>
      <c r="V68" s="6"/>
      <c r="W68" s="37" t="s">
        <v>64</v>
      </c>
      <c r="X68" s="95" t="str">
        <f>IF(R65="","",IF(X67=P65,U65,P65))</f>
        <v>東郷</v>
      </c>
    </row>
    <row r="69" spans="1:24" ht="14.25" thickBot="1">
      <c r="A69" s="89"/>
      <c r="B69" s="51"/>
      <c r="C69" s="51"/>
      <c r="D69" s="51"/>
      <c r="E69" s="51"/>
      <c r="F69" s="51"/>
      <c r="G69" s="51"/>
      <c r="H69" s="53"/>
      <c r="I69" s="51"/>
      <c r="J69" s="51"/>
      <c r="K69" s="51"/>
      <c r="L69" s="51"/>
      <c r="M69" s="51"/>
      <c r="N69" s="51"/>
      <c r="O69" s="54"/>
      <c r="P69" s="51"/>
      <c r="Q69" s="51"/>
      <c r="R69" s="50"/>
      <c r="S69" s="51"/>
      <c r="T69" s="50"/>
      <c r="U69" s="51"/>
      <c r="V69" s="51"/>
      <c r="W69" s="96" t="s">
        <v>67</v>
      </c>
      <c r="X69" s="97" t="str">
        <f>X41</f>
        <v>樋脇</v>
      </c>
    </row>
    <row r="70" spans="1:24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</sheetData>
  <sheetProtection/>
  <mergeCells count="135">
    <mergeCell ref="O1:X1"/>
    <mergeCell ref="I59:J59"/>
    <mergeCell ref="C12:C13"/>
    <mergeCell ref="G18:H18"/>
    <mergeCell ref="J1:N1"/>
    <mergeCell ref="C5:C6"/>
    <mergeCell ref="B52:C52"/>
    <mergeCell ref="G52:H52"/>
    <mergeCell ref="I52:J52"/>
    <mergeCell ref="C51:G51"/>
    <mergeCell ref="J51:N51"/>
    <mergeCell ref="I11:J11"/>
    <mergeCell ref="U39:U40"/>
    <mergeCell ref="W50:X50"/>
    <mergeCell ref="I4:J4"/>
    <mergeCell ref="N4:O4"/>
    <mergeCell ref="P4:Q4"/>
    <mergeCell ref="U4:V4"/>
    <mergeCell ref="U5:U6"/>
    <mergeCell ref="U11:V11"/>
    <mergeCell ref="B2:H2"/>
    <mergeCell ref="N25:O25"/>
    <mergeCell ref="P25:Q25"/>
    <mergeCell ref="I18:J18"/>
    <mergeCell ref="J12:J13"/>
    <mergeCell ref="G12:G13"/>
    <mergeCell ref="P11:Q11"/>
    <mergeCell ref="N18:O18"/>
    <mergeCell ref="P18:Q18"/>
    <mergeCell ref="C19:C20"/>
    <mergeCell ref="W61:X61"/>
    <mergeCell ref="B1:I1"/>
    <mergeCell ref="C58:G58"/>
    <mergeCell ref="J58:N58"/>
    <mergeCell ref="N53:N54"/>
    <mergeCell ref="N11:O11"/>
    <mergeCell ref="G5:G6"/>
    <mergeCell ref="J5:J6"/>
    <mergeCell ref="Q51:U51"/>
    <mergeCell ref="U12:U13"/>
    <mergeCell ref="U18:V18"/>
    <mergeCell ref="Q5:Q6"/>
    <mergeCell ref="N12:N13"/>
    <mergeCell ref="N5:N6"/>
    <mergeCell ref="B11:C11"/>
    <mergeCell ref="G11:H11"/>
    <mergeCell ref="Q12:Q13"/>
    <mergeCell ref="W2:X2"/>
    <mergeCell ref="B4:C4"/>
    <mergeCell ref="G4:H4"/>
    <mergeCell ref="C53:C54"/>
    <mergeCell ref="G53:G54"/>
    <mergeCell ref="J53:J54"/>
    <mergeCell ref="C26:C27"/>
    <mergeCell ref="G26:G27"/>
    <mergeCell ref="J26:J27"/>
    <mergeCell ref="N26:N27"/>
    <mergeCell ref="B59:C59"/>
    <mergeCell ref="G59:H59"/>
    <mergeCell ref="Q64:U64"/>
    <mergeCell ref="Q60:Q61"/>
    <mergeCell ref="C60:C61"/>
    <mergeCell ref="G60:G61"/>
    <mergeCell ref="U59:V59"/>
    <mergeCell ref="Q26:Q27"/>
    <mergeCell ref="U26:U27"/>
    <mergeCell ref="B25:C25"/>
    <mergeCell ref="G25:H25"/>
    <mergeCell ref="Q66:Q67"/>
    <mergeCell ref="U66:U67"/>
    <mergeCell ref="U60:U61"/>
    <mergeCell ref="J60:J61"/>
    <mergeCell ref="Q53:Q54"/>
    <mergeCell ref="U53:U54"/>
    <mergeCell ref="P65:Q65"/>
    <mergeCell ref="N60:N61"/>
    <mergeCell ref="U65:V65"/>
    <mergeCell ref="N59:O59"/>
    <mergeCell ref="N52:O52"/>
    <mergeCell ref="P52:Q52"/>
    <mergeCell ref="P59:Q59"/>
    <mergeCell ref="Q58:U58"/>
    <mergeCell ref="U52:V52"/>
    <mergeCell ref="G19:G20"/>
    <mergeCell ref="J19:J20"/>
    <mergeCell ref="N19:N20"/>
    <mergeCell ref="Q19:Q20"/>
    <mergeCell ref="I25:J25"/>
    <mergeCell ref="B18:C18"/>
    <mergeCell ref="U19:U20"/>
    <mergeCell ref="U25:V25"/>
    <mergeCell ref="U45:U46"/>
    <mergeCell ref="B44:C44"/>
    <mergeCell ref="G44:H44"/>
    <mergeCell ref="I44:J44"/>
    <mergeCell ref="C45:C46"/>
    <mergeCell ref="G33:G34"/>
    <mergeCell ref="J33:J34"/>
    <mergeCell ref="N33:N34"/>
    <mergeCell ref="W30:X30"/>
    <mergeCell ref="A31:A36"/>
    <mergeCell ref="B32:C32"/>
    <mergeCell ref="G32:H32"/>
    <mergeCell ref="I32:J32"/>
    <mergeCell ref="N32:O32"/>
    <mergeCell ref="P32:Q32"/>
    <mergeCell ref="U32:V32"/>
    <mergeCell ref="C33:C34"/>
    <mergeCell ref="U33:U34"/>
    <mergeCell ref="Q33:Q34"/>
    <mergeCell ref="B30:H30"/>
    <mergeCell ref="W49:X49"/>
    <mergeCell ref="P49:V50"/>
    <mergeCell ref="F49:K50"/>
    <mergeCell ref="A3:A16"/>
    <mergeCell ref="A17:A29"/>
    <mergeCell ref="N44:O44"/>
    <mergeCell ref="P44:Q44"/>
    <mergeCell ref="A37:A48"/>
    <mergeCell ref="G45:G46"/>
    <mergeCell ref="J45:J46"/>
    <mergeCell ref="N45:N46"/>
    <mergeCell ref="U44:V44"/>
    <mergeCell ref="U38:V38"/>
    <mergeCell ref="Q45:Q46"/>
    <mergeCell ref="C39:C40"/>
    <mergeCell ref="G39:G40"/>
    <mergeCell ref="J39:J40"/>
    <mergeCell ref="N39:N40"/>
    <mergeCell ref="Q39:Q40"/>
    <mergeCell ref="B38:C38"/>
    <mergeCell ref="G38:H38"/>
    <mergeCell ref="I38:J38"/>
    <mergeCell ref="N38:O38"/>
    <mergeCell ref="P38:Q3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川内北中学校</dc:creator>
  <cp:keywords/>
  <dc:description/>
  <cp:lastModifiedBy>薩摩川内市体育協会</cp:lastModifiedBy>
  <cp:lastPrinted>2014-06-10T22:20:42Z</cp:lastPrinted>
  <dcterms:created xsi:type="dcterms:W3CDTF">2005-11-08T00:59:28Z</dcterms:created>
  <dcterms:modified xsi:type="dcterms:W3CDTF">2014-06-16T00:19:08Z</dcterms:modified>
  <cp:category/>
  <cp:version/>
  <cp:contentType/>
  <cp:contentStatus/>
</cp:coreProperties>
</file>